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landdevelopmentagency-my.sharepoint.com/personal/mculleton_lda_ie/Documents/Desktop/Workings/EOI/Fix/"/>
    </mc:Choice>
  </mc:AlternateContent>
  <xr:revisionPtr revIDLastSave="38" documentId="8_{7B42F166-2BA5-46B5-8174-B00F58063297}" xr6:coauthVersionLast="47" xr6:coauthVersionMax="47" xr10:uidLastSave="{A603EF98-8956-41D0-9DD2-4D3F3A1C7568}"/>
  <workbookProtection workbookAlgorithmName="SHA-512" workbookHashValue="AWv9DLkScubez03iL/xWLojWXJ2GWFC8ZUWDOAtFFccaMw39hTuHZemsSyPoSyBSG42aJPAT8MXfggev1hQpGg==" workbookSaltValue="/uccv6WmxEtHvQVMgcw6TQ==" workbookSpinCount="100000" lockStructure="1"/>
  <bookViews>
    <workbookView xWindow="-28920" yWindow="-90" windowWidth="29040" windowHeight="15720" tabRatio="748" activeTab="1" xr2:uid="{8EF38D5C-064B-442A-BD1F-DA91AFACAE62}"/>
  </bookViews>
  <sheets>
    <sheet name="EOI Cover Page" sheetId="2" r:id="rId1"/>
    <sheet name="EOI Input Page" sheetId="1" r:id="rId2"/>
    <sheet name="EOI Output Page" sheetId="6" state="hidden" r:id="rId3"/>
    <sheet name="Lists" sheetId="4" state="hidden" r:id="rId4"/>
  </sheets>
  <definedNames>
    <definedName name="_xlnm.Print_Area" localSheetId="0">'EOI Cover Page'!$A$1:$C$63</definedName>
    <definedName name="_xlnm.Print_Area" localSheetId="1">'EOI Input Page'!$A$1:$L$128</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2" i="1" l="1"/>
  <c r="D43" i="1"/>
  <c r="D44" i="1"/>
  <c r="D45" i="1"/>
  <c r="D41" i="1"/>
  <c r="C107" i="1"/>
  <c r="BV4" i="6" a="1"/>
  <c r="BV4" i="6" s="1"/>
  <c r="BV3" i="6" a="1"/>
  <c r="BV3" i="6" s="1"/>
  <c r="G65" i="1"/>
  <c r="K68" i="1" s="1"/>
  <c r="R3" i="4"/>
  <c r="E46" i="1"/>
  <c r="F46" i="1"/>
  <c r="G46" i="1"/>
  <c r="P3" i="4"/>
  <c r="C106" i="1"/>
  <c r="J3" i="4"/>
  <c r="K31" i="1"/>
  <c r="C24" i="1"/>
  <c r="C32" i="1"/>
  <c r="C33" i="1" s="1"/>
  <c r="K59" i="1"/>
  <c r="K60" i="1"/>
  <c r="K34" i="1"/>
  <c r="K5" i="1"/>
  <c r="K4" i="1"/>
  <c r="K57" i="1"/>
  <c r="K58" i="1"/>
  <c r="K18" i="1"/>
  <c r="K30" i="1"/>
  <c r="K29" i="1"/>
  <c r="K28" i="1"/>
  <c r="K27" i="1"/>
  <c r="K25" i="1"/>
  <c r="K23" i="1"/>
  <c r="K20" i="1"/>
  <c r="K19" i="1"/>
  <c r="K17" i="1"/>
  <c r="K100" i="1"/>
  <c r="K101" i="1"/>
  <c r="K102" i="1"/>
  <c r="K103" i="1"/>
  <c r="K104" i="1"/>
  <c r="K105" i="1"/>
  <c r="K94" i="1"/>
  <c r="K95" i="1"/>
  <c r="K96" i="1"/>
  <c r="K93" i="1"/>
  <c r="K49" i="1"/>
  <c r="AR4" i="6" a="1"/>
  <c r="AR4" i="6" s="1"/>
  <c r="AR3" i="6" a="1"/>
  <c r="AR3" i="6" s="1"/>
  <c r="AM4" i="6" a="1"/>
  <c r="AM4" i="6" s="1"/>
  <c r="AM3" i="6" a="1"/>
  <c r="AM3" i="6" s="1"/>
  <c r="D46" i="1" l="1"/>
  <c r="K115" i="1"/>
  <c r="K47" i="1" l="1"/>
  <c r="CA4" i="6" l="1"/>
  <c r="CA3" i="6" a="1"/>
  <c r="CA3" i="6" s="1"/>
  <c r="CB3" i="6" s="1"/>
  <c r="K106" i="1"/>
  <c r="K111" i="1" l="1"/>
  <c r="K6" i="1"/>
  <c r="K7" i="1"/>
  <c r="K8" i="1"/>
  <c r="K9" i="1"/>
  <c r="B124" i="1" l="1"/>
  <c r="CT4" i="6" a="1"/>
  <c r="CT4" i="6" s="1"/>
  <c r="CT3" i="6" a="1"/>
  <c r="CT3" i="6" s="1"/>
  <c r="DH4" i="6" a="1"/>
  <c r="DH4" i="6" s="1"/>
  <c r="DH3" i="6" a="1"/>
  <c r="DH3" i="6" s="1"/>
  <c r="DG4" i="6" a="1"/>
  <c r="DG4" i="6" s="1"/>
  <c r="DG3" i="6" a="1"/>
  <c r="DG3" i="6" s="1"/>
  <c r="DI4" i="6" a="1"/>
  <c r="DI4" i="6" s="1"/>
  <c r="DI3" i="6" a="1"/>
  <c r="DI3" i="6" s="1"/>
  <c r="CY3" i="6" a="1"/>
  <c r="CY3" i="6" s="1"/>
  <c r="CU4" i="6" a="1"/>
  <c r="CU4" i="6" s="1"/>
  <c r="CU3" i="6" a="1"/>
  <c r="CU3" i="6" s="1"/>
  <c r="CN4" i="6" a="1"/>
  <c r="CN4" i="6" s="1"/>
  <c r="CN3" i="6" a="1"/>
  <c r="CN3" i="6" s="1"/>
  <c r="CH4" i="6" a="1"/>
  <c r="CH4" i="6" s="1"/>
  <c r="CH3" i="6" a="1"/>
  <c r="CH3" i="6" s="1"/>
  <c r="CC3" i="6" l="1" a="1"/>
  <c r="CC3" i="6" s="1"/>
  <c r="BQ3" i="6" a="1"/>
  <c r="BQ3" i="6" s="1"/>
  <c r="BL3" i="6" a="1"/>
  <c r="BL3" i="6" s="1"/>
  <c r="CC4" i="6" a="1"/>
  <c r="CC4" i="6" s="1"/>
  <c r="BQ4" i="6" a="1"/>
  <c r="BQ4" i="6" s="1"/>
  <c r="BL4" i="6" a="1"/>
  <c r="BL4" i="6" s="1"/>
  <c r="CB4" i="6" s="1"/>
  <c r="BH3" i="6" a="1"/>
  <c r="BH3" i="6" s="1"/>
  <c r="BB3" i="6" a="1"/>
  <c r="BB3" i="6" s="1"/>
  <c r="AW4" i="6" a="1"/>
  <c r="AW4" i="6" s="1"/>
  <c r="AW3" i="6" a="1"/>
  <c r="AW3" i="6" s="1"/>
  <c r="AH4" i="6" a="1"/>
  <c r="AH4" i="6" s="1"/>
  <c r="AH3" i="6" a="1"/>
  <c r="AH3" i="6" s="1"/>
  <c r="L3" i="6" a="1"/>
  <c r="L3" i="6" s="1"/>
  <c r="K4" i="6" a="1"/>
  <c r="K4" i="6" s="1"/>
  <c r="K3" i="6" a="1"/>
  <c r="K3" i="6" s="1"/>
  <c r="E4" i="6" a="1"/>
  <c r="E4" i="6" s="1"/>
  <c r="E3" i="6" a="1"/>
  <c r="E3" i="6" s="1"/>
  <c r="L3" i="4"/>
  <c r="CY4" i="6" l="1" a="1"/>
  <c r="CY4" i="6" s="1"/>
  <c r="D4" i="6"/>
  <c r="BH4" i="6" a="1"/>
  <c r="BH4" i="6" s="1"/>
  <c r="L4" i="6" l="1" a="1"/>
  <c r="L4" i="6" s="1"/>
  <c r="C4"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<sst xmlns="http://schemas.openxmlformats.org/spreadsheetml/2006/main" count="271" uniqueCount="190">
  <si>
    <t>Expressions of Interest (EOI) June 2025</t>
  </si>
  <si>
    <t>Project Tosaigh Affordable Housing Delivery</t>
  </si>
  <si>
    <t>EOI Guidance Notes</t>
  </si>
  <si>
    <r>
      <t xml:space="preserve">1. Ensure that the EOI Status Cell at the bottom of the EOI Input Page is </t>
    </r>
    <r>
      <rPr>
        <b/>
        <i/>
        <sz val="12"/>
        <color rgb="FF275317"/>
        <rFont val="Aptos"/>
        <family val="2"/>
      </rPr>
      <t>Green</t>
    </r>
    <r>
      <rPr>
        <i/>
        <sz val="12"/>
        <rFont val="Aptos"/>
        <family val="2"/>
      </rPr>
      <t xml:space="preserve"> / "EOI Status - Complete" before submitting</t>
    </r>
  </si>
  <si>
    <t>2. Failure to complete the form as outlined above may preclude the submission in advancing for assessment</t>
  </si>
  <si>
    <t>Only cells highlighted in Light Blue are to be completed</t>
  </si>
  <si>
    <t>Contact Details</t>
  </si>
  <si>
    <t>Status</t>
  </si>
  <si>
    <t>Please provide relevant contact information</t>
  </si>
  <si>
    <t>Contact Name</t>
  </si>
  <si>
    <t>Please State</t>
  </si>
  <si>
    <t>Your Organisation</t>
  </si>
  <si>
    <t xml:space="preserve">Details of any JV Partners or Subsidiaries relevant to the scheme </t>
  </si>
  <si>
    <t>Contact Phone Number</t>
  </si>
  <si>
    <t>Contact Email Address</t>
  </si>
  <si>
    <t>Address</t>
  </si>
  <si>
    <t>Recent Developer History</t>
  </si>
  <si>
    <t>Please outline details of previous development experience (site specific, tenure type and delivery to date)</t>
  </si>
  <si>
    <t>Site Details</t>
  </si>
  <si>
    <t xml:space="preserve">Please provide information regarding the proposed site and development </t>
  </si>
  <si>
    <t>Site Address and Description</t>
  </si>
  <si>
    <t>Google Maps Link</t>
  </si>
  <si>
    <t>Local Authority Area</t>
  </si>
  <si>
    <t>Drop-down</t>
  </si>
  <si>
    <t>Total Proposed Site Area (Ha)</t>
  </si>
  <si>
    <t>Please State in numerical format</t>
  </si>
  <si>
    <t>Proposed LDA Site Area (Ha)</t>
  </si>
  <si>
    <t>Proposed Other Site Area (Ha)</t>
  </si>
  <si>
    <t>Land Use Zoning information of site</t>
  </si>
  <si>
    <t>Density (UPH)</t>
  </si>
  <si>
    <t>Calculation</t>
  </si>
  <si>
    <t>Planning Granted (Y/N)</t>
  </si>
  <si>
    <t>Is the Proposed Development predominately Build-to-Rent or Build-to-Sell? (BTR / BTS)</t>
  </si>
  <si>
    <t>Is the Proposed Development subject to Appeal? (Y/N)</t>
  </si>
  <si>
    <t>Is the Proposed Development subject to Judicial Review? (Y/N)</t>
  </si>
  <si>
    <t>Planning Application Date</t>
  </si>
  <si>
    <t>Please State in format (XX/XX/XXXX)</t>
  </si>
  <si>
    <t>Planning Grant Date</t>
  </si>
  <si>
    <t>Planning Expiry Date</t>
  </si>
  <si>
    <t>Period until Expiration (Months)</t>
  </si>
  <si>
    <t>Period until Expiration (Yrs)</t>
  </si>
  <si>
    <t xml:space="preserve">Planning Reference </t>
  </si>
  <si>
    <t>Planning Amendment Reference (If Applicable)</t>
  </si>
  <si>
    <t>Local Authority Reference Link</t>
  </si>
  <si>
    <t>An Bord Pleanála Planning Reference Link</t>
  </si>
  <si>
    <t>Planning Website (if Applicable)</t>
  </si>
  <si>
    <t>Phase</t>
  </si>
  <si>
    <t>Total 
Phase
Homes</t>
  </si>
  <si>
    <t>Proposed 
LDA Cost Rental
Homes</t>
  </si>
  <si>
    <t>Proposed
Social 
Homes</t>
  </si>
  <si>
    <t>Other Residential Homes (Private / Other)</t>
  </si>
  <si>
    <t>Delivery 
Date</t>
  </si>
  <si>
    <t>Anticipated date of delivery of homes</t>
  </si>
  <si>
    <t xml:space="preserve"> Phase 1</t>
  </si>
  <si>
    <t xml:space="preserve"> Phase 2</t>
  </si>
  <si>
    <t xml:space="preserve"> Phase 3</t>
  </si>
  <si>
    <t xml:space="preserve"> Phase 4</t>
  </si>
  <si>
    <t xml:space="preserve"> Phase 5</t>
  </si>
  <si>
    <t xml:space="preserve">Total </t>
  </si>
  <si>
    <t>All Phases</t>
  </si>
  <si>
    <t xml:space="preserve">Details of any outstanding pre commencement criteria (Including any outstanding legal and infrastructure issues) </t>
  </si>
  <si>
    <t xml:space="preserve">Social (Part V) Status </t>
  </si>
  <si>
    <t>Anticipated date of commencement of homes</t>
  </si>
  <si>
    <t>Detailed Design Status</t>
  </si>
  <si>
    <t>Contractor Tender Status</t>
  </si>
  <si>
    <t>Contractor Delivery Mechanism</t>
  </si>
  <si>
    <t>Details of the proposed contractor (if Applicable and Available)</t>
  </si>
  <si>
    <t>Tenure Mix</t>
  </si>
  <si>
    <t>Please provide information regarding overall proposed tenure mix, noting that any LDA homes acquired are utilised for the purposes of cost rental or affordable for sale</t>
  </si>
  <si>
    <t>Total Number of Homes to be completed</t>
  </si>
  <si>
    <t>Number of LDA Cost Rental Apartments</t>
  </si>
  <si>
    <t>Number of Social Homes</t>
  </si>
  <si>
    <t>Other Residential Homes (please specify)</t>
  </si>
  <si>
    <t xml:space="preserve">Breakdown of Typology of Proposed Homes to be sold to LDA </t>
  </si>
  <si>
    <t>Please provide information regarding proposed homes to be sold to LDA</t>
  </si>
  <si>
    <t xml:space="preserve">Typology </t>
  </si>
  <si>
    <t>No. of 
Bedrooms</t>
  </si>
  <si>
    <t>No. 
Homes</t>
  </si>
  <si>
    <t>Average
Size 
(Sq.m)</t>
  </si>
  <si>
    <t>Average Gross 
Development Value (GDV)
Per Home (Incl VAT)</t>
  </si>
  <si>
    <t>Total GDV for Proposed LDA Cost Rental Homes 
(Incl VAT)</t>
  </si>
  <si>
    <t>Other 
relevant information</t>
  </si>
  <si>
    <t>LDA Cost Rental Apartments</t>
  </si>
  <si>
    <t>Studio</t>
  </si>
  <si>
    <t>1 Bed 2 Person</t>
  </si>
  <si>
    <t>2 Bed 3 Person</t>
  </si>
  <si>
    <t>2 Bed 4 Person</t>
  </si>
  <si>
    <t>3 Bed 5 Person</t>
  </si>
  <si>
    <t xml:space="preserve">Social Homes </t>
  </si>
  <si>
    <t>1 Bed</t>
  </si>
  <si>
    <t>2 Bed</t>
  </si>
  <si>
    <t>3 Bed</t>
  </si>
  <si>
    <t>4 Bed</t>
  </si>
  <si>
    <t>5 Bed</t>
  </si>
  <si>
    <r>
      <t xml:space="preserve">Other Residential Homes </t>
    </r>
    <r>
      <rPr>
        <i/>
        <sz val="10"/>
        <color theme="9" tint="-0.499984740745262"/>
        <rFont val="Aptos"/>
        <family val="2"/>
      </rPr>
      <t>(Please specify in Other Relevant Information)</t>
    </r>
  </si>
  <si>
    <t>Speciﬁcation</t>
  </si>
  <si>
    <t xml:space="preserve">Proposed speciﬁcation and ﬁt-out in relation to homes proposed for sale to the LDA (e.g. Builders ﬁnish, wardrobes, white goods, tiling, ﬂooring, EV charging points etc.)                                                              </t>
  </si>
  <si>
    <t>(Shortlisted parties will be requested to have regard to the LDA Specification and Procedures Manual which will be circulated post completion of initial evaluation)</t>
  </si>
  <si>
    <t>Residential Amenities / Non-residential space</t>
  </si>
  <si>
    <t>Please provide information regarding amenities e.g. commercial space etc.</t>
  </si>
  <si>
    <t>No. 
Units</t>
  </si>
  <si>
    <t>Total
Area (Sq.m)</t>
  </si>
  <si>
    <t>Residential Amenity Space</t>
  </si>
  <si>
    <t>Retail / Commercial</t>
  </si>
  <si>
    <t>Creche</t>
  </si>
  <si>
    <t>Other Non-residential Space</t>
  </si>
  <si>
    <t>Residential Parking Provision for Proposed Homes to be sold to the LDA</t>
  </si>
  <si>
    <t>Please provide information regarding car parking</t>
  </si>
  <si>
    <t>Surface (Spaces)</t>
  </si>
  <si>
    <t>Podium (Spaces)</t>
  </si>
  <si>
    <t>Basement (Spaces)</t>
  </si>
  <si>
    <t>Basement Area (Sq.m) (If Applicable)</t>
  </si>
  <si>
    <t>Other/Visitor (Spaces)</t>
  </si>
  <si>
    <t>Total EV Charging (Spaces)</t>
  </si>
  <si>
    <t>Total Residential Parking Provision LDA Proposed Homes</t>
  </si>
  <si>
    <t>Residential Car Parking Ratio</t>
  </si>
  <si>
    <t>Proximity to Core Services and Amenities</t>
  </si>
  <si>
    <t>Please provide information regarding amenities i.e. school, parks, leisure and retail in the vicinity of the proposed development</t>
  </si>
  <si>
    <t>Transport Links</t>
  </si>
  <si>
    <t>Please provide information regarding transport links in the vicinity of the proposed development</t>
  </si>
  <si>
    <t>Additional Information</t>
  </si>
  <si>
    <t>Please outline any other information that you think will be add value to your application</t>
  </si>
  <si>
    <t xml:space="preserve">Signature </t>
  </si>
  <si>
    <t>Disclaimer:</t>
  </si>
  <si>
    <t>The LDA has prepared and issued this EOI Form for the sole purpose of inviting expressions of interest from potential vendors. 
This EOI Form does not purport to be, in any way, comprehensive in respect of all matters relevant to the LDA’s requirements for Project Tosaigh. Nothing in this EOI Form constitutes an offer to enter into a contract, or a commitment or representation to enter into a contractual arrangement. No legal relationship or other obligation shall arise between the LDA and any interested party until formal legal agreements have been put in place and any deposit paid. Each completed EOI Form which is returned to the LDA constitutes agreement to, and acceptance of, this disclaimer. 
The LDA may terminate the Engagement with any Prospective Partner who commits any gross misconduct affecting the business of the LDA; or is convicted of any criminal offence (other than an offence under any road traffic legislation for which a fine or non-custodial penalty is imposed); or is in the reasonable opinion of the Board negligent or incompetent in the performance of the Services; or is declared bankrupt or makes any arrangement with or for the benefit of his creditors; or commits any fraud or dishonesty or acts in any manner which in the opinion of the LDA or Board  brings or is likely to bring the Prospective Partner or the LDA into disrepute or is materially adverse  to the interests of the LDA.
Subject to Contract / Contract Deined</t>
  </si>
  <si>
    <t>Apartment</t>
  </si>
  <si>
    <t>Other (Please Specify)</t>
  </si>
  <si>
    <t>EOI Number</t>
  </si>
  <si>
    <t>Scheme Name</t>
  </si>
  <si>
    <t>Developer</t>
  </si>
  <si>
    <t>Please copy over once eoi is completed</t>
  </si>
  <si>
    <t>Local Authority</t>
  </si>
  <si>
    <t>Planning Granted</t>
  </si>
  <si>
    <t>BTR / BTS</t>
  </si>
  <si>
    <t>Delivery Date</t>
  </si>
  <si>
    <t>Contractor Type</t>
  </si>
  <si>
    <t>Cork City Council</t>
  </si>
  <si>
    <t>Y</t>
  </si>
  <si>
    <t>BTR</t>
  </si>
  <si>
    <t>Q2 2025</t>
  </si>
  <si>
    <t>Planning Drawings Only</t>
  </si>
  <si>
    <t>Not yet commenced</t>
  </si>
  <si>
    <t>Self Delivery</t>
  </si>
  <si>
    <t>Negotiation not yet commenced</t>
  </si>
  <si>
    <t>Employers Representative (ER)</t>
  </si>
  <si>
    <t>Cork County Council</t>
  </si>
  <si>
    <t>N</t>
  </si>
  <si>
    <t>BTS</t>
  </si>
  <si>
    <t>Q3 2025</t>
  </si>
  <si>
    <t>Commenced</t>
  </si>
  <si>
    <t xml:space="preserve">Commenced </t>
  </si>
  <si>
    <t>Third-Party Contractor</t>
  </si>
  <si>
    <t>Under negotiation</t>
  </si>
  <si>
    <t>Design &amp; Build (D&amp;B)</t>
  </si>
  <si>
    <t>Dublin City Council</t>
  </si>
  <si>
    <t>Q4 2025</t>
  </si>
  <si>
    <t>Completed</t>
  </si>
  <si>
    <t>Agreed</t>
  </si>
  <si>
    <t xml:space="preserve">Other </t>
  </si>
  <si>
    <t xml:space="preserve">Agreement reached with the LA </t>
  </si>
  <si>
    <t>Dun Laoghaire / Rathdown County Council</t>
  </si>
  <si>
    <t>Q1 2026</t>
  </si>
  <si>
    <t xml:space="preserve">AHB Nominated </t>
  </si>
  <si>
    <t>Fingal County Council</t>
  </si>
  <si>
    <t>Q2 2026</t>
  </si>
  <si>
    <t>Galway City Council</t>
  </si>
  <si>
    <t>Q3 2026</t>
  </si>
  <si>
    <t>Galway County Council</t>
  </si>
  <si>
    <t>Q4 2026</t>
  </si>
  <si>
    <t>Limerick City &amp; County Council</t>
  </si>
  <si>
    <t>Q1 2027</t>
  </si>
  <si>
    <t>South Dublin County Council</t>
  </si>
  <si>
    <t>Q2 2027</t>
  </si>
  <si>
    <t>Waterford City &amp; County Council</t>
  </si>
  <si>
    <t>Q3 2027</t>
  </si>
  <si>
    <t>Q4 2027</t>
  </si>
  <si>
    <t>Q1 2028</t>
  </si>
  <si>
    <t>Q2 2028</t>
  </si>
  <si>
    <t>Q3 2028</t>
  </si>
  <si>
    <t>Q4 2028</t>
  </si>
  <si>
    <t>Q1 2029</t>
  </si>
  <si>
    <t>Q2 2029</t>
  </si>
  <si>
    <t>Q3 2029</t>
  </si>
  <si>
    <t>Q4 2029</t>
  </si>
  <si>
    <t>Q1 2030</t>
  </si>
  <si>
    <t>Q2 2030</t>
  </si>
  <si>
    <t>Q3 2030</t>
  </si>
  <si>
    <t>Q4 2030</t>
  </si>
  <si>
    <t>Please State (Should equal C58:C60)</t>
  </si>
  <si>
    <t>Please State (Should equal D65:D69)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</si>
</sst>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quot;€&quot;#,##0.00"/>
    <numFmt numFmtId="165" formatCode="&quot;€&quot;#,##0"/>
    <numFmt numFmtId="166" formatCode="0.0"/>
  </numFmts>
  <fonts count="29" x14ac:knownFonts="1">
    <font>
      <sz val="11"/>
      <color theme="1"/>
      <name val="Aptos"/>
      <family val="2"/>
    </font>
    <font>
      <b/>
      <sz val="11"/>
      <color theme="0"/>
      <name val="Aptos"/>
      <family val="2"/>
    </font>
    <font>
      <b/>
      <sz val="11"/>
      <color theme="1"/>
      <name val="Aptos"/>
      <family val="2"/>
    </font>
    <font>
      <sz val="11"/>
      <color theme="0"/>
      <name val="Aptos"/>
      <family val="2"/>
    </font>
    <font>
      <b/>
      <sz val="20"/>
      <color rgb="FF006666"/>
      <name val="Arial"/>
      <family val="2"/>
    </font>
    <font>
      <i/>
      <sz val="11"/>
      <color theme="1"/>
      <name val="Aptos"/>
      <family val="2"/>
    </font>
    <font>
      <i/>
      <sz val="10"/>
      <color theme="1"/>
      <name val="Aptos"/>
      <family val="2"/>
    </font>
    <font>
      <i/>
      <sz val="8"/>
      <color theme="1"/>
      <name val="Aptos"/>
      <family val="2"/>
    </font>
    <font>
      <sz val="8"/>
      <name val="Aptos"/>
      <family val="2"/>
    </font>
    <font>
      <sz val="11"/>
      <color theme="1"/>
      <name val="Aptos Light"/>
      <family val="2"/>
    </font>
    <font>
      <b/>
      <sz val="12"/>
      <color theme="9" tint="-0.499984740745262"/>
      <name val="Aptos"/>
      <family val="2"/>
    </font>
    <font>
      <sz val="10"/>
      <color theme="9" tint="-0.499984740745262"/>
      <name val="Aptos"/>
      <family val="2"/>
    </font>
    <font>
      <sz val="10"/>
      <color theme="1"/>
      <name val="Aptos"/>
      <family val="2"/>
    </font>
    <font>
      <b/>
      <sz val="11"/>
      <color theme="9" tint="-0.499984740745262"/>
      <name val="Aptos"/>
      <family val="2"/>
    </font>
    <font>
      <b/>
      <sz val="10"/>
      <color theme="0"/>
      <name val="Aptos"/>
      <family val="2"/>
    </font>
    <font>
      <b/>
      <sz val="10"/>
      <color theme="9" tint="-0.499984740745262"/>
      <name val="Aptos"/>
      <family val="2"/>
    </font>
    <font>
      <sz val="12"/>
      <color rgb="FF6E7076"/>
      <name val="Arial"/>
      <family val="2"/>
    </font>
    <font>
      <b/>
      <sz val="12"/>
      <color rgb="FF275317"/>
      <name val="Aptos"/>
      <family val="2"/>
    </font>
    <font>
      <b/>
      <u/>
      <sz val="11"/>
      <color theme="1"/>
      <name val="Aptos"/>
      <family val="2"/>
    </font>
    <font>
      <sz val="11"/>
      <color theme="1"/>
      <name val="Aptos"/>
      <family val="2"/>
    </font>
    <font>
      <sz val="11"/>
      <color rgb="FFFF0000"/>
      <name val="Aptos"/>
      <family val="2"/>
    </font>
    <font>
      <sz val="10"/>
      <color rgb="FF275317"/>
      <name val="Aptos"/>
      <family val="2"/>
    </font>
    <font>
      <i/>
      <sz val="12"/>
      <name val="Aptos"/>
      <family val="2"/>
    </font>
    <font>
      <b/>
      <i/>
      <sz val="12"/>
      <color rgb="FF275317"/>
      <name val="Aptos"/>
      <family val="2"/>
    </font>
    <font>
      <b/>
      <sz val="14"/>
      <name val="Aptos"/>
      <family val="2"/>
    </font>
    <font>
      <u/>
      <sz val="11"/>
      <color theme="10"/>
      <name val="Aptos"/>
      <family val="2"/>
    </font>
    <font>
      <b/>
      <i/>
      <sz val="8"/>
      <color theme="1"/>
      <name val="Aptos"/>
      <family val="2"/>
    </font>
    <font>
      <i/>
      <sz val="10"/>
      <color theme="9" tint="-0.499984740745262"/>
      <name val="Aptos"/>
      <family val="2"/>
    </font>
    <font>
      <b/>
      <i/>
      <sz val="11"/>
      <color theme="1"/>
      <name val="Aptos"/>
      <family val="2"/>
    </font>
  </fonts>
  <fills count="12">
    <fill>
      <patternFill patternType="none"/>
    </fill>
    <fill>
      <patternFill patternType="gray125"/>
    </fill>
    <fill>
      <patternFill patternType="solid">
        <fgColor rgb="FFE1E2E3"/>
        <bgColor indexed="64"/>
      </patternFill>
    </fill>
    <fill>
      <patternFill patternType="solid">
        <fgColor rgb="FFD9D9D9"/>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1"/>
        <bgColor indexed="64"/>
      </patternFill>
    </fill>
    <fill>
      <patternFill patternType="solid">
        <fgColor rgb="FFFFC000"/>
        <bgColor indexed="64"/>
      </patternFill>
    </fill>
    <fill>
      <patternFill patternType="solid">
        <fgColor theme="0"/>
        <bgColor indexed="64"/>
      </patternFill>
    </fill>
    <fill>
      <patternFill patternType="solid">
        <fgColor theme="3" tint="0.89999084444715716"/>
        <bgColor indexed="64"/>
      </patternFill>
    </fill>
    <fill>
      <patternFill patternType="solid">
        <fgColor theme="2"/>
        <bgColor indexed="64"/>
      </patternFill>
    </fill>
    <fill>
      <patternFill patternType="solid">
        <fgColor theme="4"/>
        <bgColor indexed="64"/>
      </patternFill>
    </fill>
  </fills>
  <borders count="1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rgb="FF275317"/>
      </left>
      <right style="medium">
        <color rgb="FF275317"/>
      </right>
      <top style="medium">
        <color rgb="FF275317"/>
      </top>
      <bottom style="medium">
        <color indexed="64"/>
      </bottom>
      <diagonal/>
    </border>
    <border>
      <left style="medium">
        <color rgb="FF275317"/>
      </left>
      <right style="medium">
        <color rgb="FF275317"/>
      </right>
      <top style="medium">
        <color indexed="64"/>
      </top>
      <bottom style="medium">
        <color indexed="64"/>
      </bottom>
      <diagonal/>
    </border>
    <border>
      <left style="medium">
        <color rgb="FF275317"/>
      </left>
      <right style="medium">
        <color rgb="FF275317"/>
      </right>
      <top style="medium">
        <color indexed="64"/>
      </top>
      <bottom style="medium">
        <color rgb="FF275317"/>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43" fontId="19" fillId="0" borderId="0" applyFont="0" applyFill="0" applyBorder="0" applyAlignment="0" applyProtection="0"/>
    <xf numFmtId="0" fontId="25" fillId="0" borderId="0" applyNumberFormat="0" applyFill="0" applyBorder="0" applyAlignment="0" applyProtection="0"/>
  </cellStyleXfs>
  <cellXfs count="104">
    <xf numFmtId="0" fontId="0" fillId="0" borderId="0" xfId="0"/>
    <xf numFmtId="0" fontId="0" fillId="0" borderId="0" xfId="0" applyAlignment="1">
      <alignment horizontal="center"/>
    </xf>
    <xf numFmtId="0" fontId="2" fillId="0" borderId="0" xfId="0" applyFont="1"/>
    <xf numFmtId="0" fontId="2" fillId="0" borderId="0" xfId="0" applyFont="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 xfId="0" applyBorder="1" applyAlignment="1">
      <alignment horizontal="center"/>
    </xf>
    <xf numFmtId="0" fontId="0" fillId="0" borderId="0" xfId="0" applyAlignment="1">
      <alignment horizontal="centerContinuous"/>
    </xf>
    <xf numFmtId="0" fontId="9" fillId="0" borderId="0" xfId="0" applyFont="1"/>
    <xf numFmtId="0" fontId="11" fillId="5" borderId="8" xfId="0" applyFont="1" applyFill="1" applyBorder="1" applyAlignment="1">
      <alignment vertical="center" wrapText="1"/>
    </xf>
    <xf numFmtId="0" fontId="11" fillId="5" borderId="1" xfId="0" applyFont="1" applyFill="1" applyBorder="1" applyAlignment="1">
      <alignment vertical="center" wrapText="1"/>
    </xf>
    <xf numFmtId="0" fontId="12" fillId="0" borderId="1" xfId="0" applyFont="1" applyBorder="1" applyAlignment="1">
      <alignment horizontal="center" vertical="center" wrapText="1"/>
    </xf>
    <xf numFmtId="0" fontId="11" fillId="5" borderId="7" xfId="0" applyFont="1" applyFill="1" applyBorder="1" applyAlignment="1">
      <alignment vertical="center" wrapText="1"/>
    </xf>
    <xf numFmtId="0" fontId="3" fillId="6" borderId="8" xfId="0" applyFont="1" applyFill="1" applyBorder="1" applyAlignment="1">
      <alignment vertical="center"/>
    </xf>
    <xf numFmtId="0" fontId="1" fillId="6" borderId="1" xfId="0" applyFont="1" applyFill="1" applyBorder="1" applyAlignment="1">
      <alignment horizontal="center" vertical="center"/>
    </xf>
    <xf numFmtId="0" fontId="1" fillId="6" borderId="1" xfId="0" applyFont="1" applyFill="1" applyBorder="1" applyAlignment="1">
      <alignment horizontal="center" vertical="center" wrapText="1"/>
    </xf>
    <xf numFmtId="0" fontId="2" fillId="0" borderId="0" xfId="0" applyFont="1" applyAlignment="1">
      <alignment horizontal="centerContinuous"/>
    </xf>
    <xf numFmtId="0" fontId="2" fillId="0" borderId="11"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0" fillId="7" borderId="8" xfId="0" applyFill="1" applyBorder="1" applyAlignment="1">
      <alignment horizontal="center"/>
    </xf>
    <xf numFmtId="0" fontId="0" fillId="7" borderId="9" xfId="0" applyFill="1" applyBorder="1" applyAlignment="1">
      <alignment horizontal="center"/>
    </xf>
    <xf numFmtId="0" fontId="0" fillId="7" borderId="10" xfId="0" applyFill="1" applyBorder="1" applyAlignment="1">
      <alignment horizontal="center"/>
    </xf>
    <xf numFmtId="0" fontId="0" fillId="0" borderId="8" xfId="0" applyBorder="1" applyAlignment="1">
      <alignment horizontal="center"/>
    </xf>
    <xf numFmtId="0" fontId="14" fillId="6" borderId="5" xfId="0" applyFont="1" applyFill="1" applyBorder="1" applyAlignment="1">
      <alignment horizontal="center" vertical="center" wrapText="1"/>
    </xf>
    <xf numFmtId="1" fontId="12" fillId="8" borderId="1" xfId="0" applyNumberFormat="1" applyFont="1" applyFill="1" applyBorder="1" applyAlignment="1">
      <alignment horizontal="center" vertical="center" wrapText="1"/>
    </xf>
    <xf numFmtId="0" fontId="12" fillId="8" borderId="1" xfId="0" applyFont="1" applyFill="1" applyBorder="1" applyAlignment="1">
      <alignment horizontal="center" vertical="center" wrapText="1"/>
    </xf>
    <xf numFmtId="0" fontId="18" fillId="0" borderId="1" xfId="0" applyFont="1" applyBorder="1" applyAlignment="1">
      <alignment horizontal="center"/>
    </xf>
    <xf numFmtId="0" fontId="12" fillId="9" borderId="1" xfId="0" applyFont="1" applyFill="1" applyBorder="1" applyAlignment="1" applyProtection="1">
      <alignment horizontal="center" vertical="center" wrapText="1"/>
      <protection locked="0"/>
    </xf>
    <xf numFmtId="14" fontId="12" fillId="9" borderId="1" xfId="0" applyNumberFormat="1" applyFont="1" applyFill="1" applyBorder="1" applyAlignment="1" applyProtection="1">
      <alignment horizontal="center" vertical="center" wrapText="1"/>
      <protection locked="0"/>
    </xf>
    <xf numFmtId="1" fontId="12" fillId="9" borderId="1" xfId="0" applyNumberFormat="1" applyFont="1" applyFill="1" applyBorder="1" applyAlignment="1" applyProtection="1">
      <alignment horizontal="center" vertical="center" wrapText="1"/>
      <protection locked="0"/>
    </xf>
    <xf numFmtId="0" fontId="6" fillId="9" borderId="1" xfId="0" applyFont="1" applyFill="1" applyBorder="1" applyAlignment="1" applyProtection="1">
      <alignment horizontal="center" vertical="center" wrapText="1"/>
      <protection locked="0"/>
    </xf>
    <xf numFmtId="3" fontId="12" fillId="9" borderId="1" xfId="0" applyNumberFormat="1" applyFont="1" applyFill="1" applyBorder="1" applyAlignment="1" applyProtection="1">
      <alignment horizontal="center" vertical="center" wrapText="1"/>
      <protection locked="0"/>
    </xf>
    <xf numFmtId="166" fontId="12" fillId="8" borderId="1" xfId="0" applyNumberFormat="1" applyFont="1" applyFill="1" applyBorder="1" applyAlignment="1">
      <alignment horizontal="center" vertical="center" wrapText="1"/>
    </xf>
    <xf numFmtId="0" fontId="21" fillId="5" borderId="8" xfId="0" applyFont="1" applyFill="1" applyBorder="1" applyAlignment="1">
      <alignment vertical="center" wrapText="1"/>
    </xf>
    <xf numFmtId="0" fontId="5" fillId="10" borderId="8" xfId="0" applyFont="1" applyFill="1" applyBorder="1" applyAlignment="1">
      <alignment horizontal="centerContinuous"/>
    </xf>
    <xf numFmtId="0" fontId="0" fillId="10" borderId="9" xfId="0" applyFill="1" applyBorder="1" applyAlignment="1">
      <alignment horizontal="centerContinuous"/>
    </xf>
    <xf numFmtId="0" fontId="0" fillId="10" borderId="10" xfId="0" applyFill="1" applyBorder="1" applyAlignment="1">
      <alignment horizontal="centerContinuous"/>
    </xf>
    <xf numFmtId="0" fontId="0" fillId="10" borderId="8" xfId="0" applyFill="1" applyBorder="1" applyAlignment="1">
      <alignment horizontal="centerContinuous"/>
    </xf>
    <xf numFmtId="165" fontId="0" fillId="0" borderId="10" xfId="0" applyNumberFormat="1" applyBorder="1" applyAlignment="1">
      <alignment horizontal="center"/>
    </xf>
    <xf numFmtId="0" fontId="15" fillId="3" borderId="5" xfId="0" applyFont="1" applyFill="1" applyBorder="1" applyAlignment="1">
      <alignment horizontal="justify" vertical="center"/>
    </xf>
    <xf numFmtId="0" fontId="1" fillId="11" borderId="0" xfId="0" applyFont="1" applyFill="1" applyAlignment="1">
      <alignment horizontal="centerContinuous" vertical="center"/>
    </xf>
    <xf numFmtId="0" fontId="3" fillId="11" borderId="0" xfId="0" applyFont="1" applyFill="1" applyAlignment="1">
      <alignment horizontal="centerContinuous" vertical="center"/>
    </xf>
    <xf numFmtId="0" fontId="25" fillId="9" borderId="1" xfId="2" applyFill="1" applyBorder="1" applyAlignment="1" applyProtection="1">
      <alignment horizontal="center" vertical="center" wrapText="1"/>
      <protection locked="0"/>
    </xf>
    <xf numFmtId="166" fontId="12" fillId="9" borderId="8" xfId="0" applyNumberFormat="1" applyFont="1" applyFill="1" applyBorder="1" applyAlignment="1" applyProtection="1">
      <alignment horizontal="center" vertical="center" wrapText="1"/>
      <protection locked="0"/>
    </xf>
    <xf numFmtId="166" fontId="12" fillId="9" borderId="1" xfId="0" applyNumberFormat="1" applyFont="1" applyFill="1" applyBorder="1" applyAlignment="1" applyProtection="1">
      <alignment horizontal="center" vertical="center" wrapText="1"/>
      <protection locked="0"/>
    </xf>
    <xf numFmtId="2" fontId="12" fillId="8" borderId="1" xfId="0" applyNumberFormat="1" applyFont="1" applyFill="1" applyBorder="1" applyAlignment="1">
      <alignment horizontal="center" vertical="center" wrapText="1"/>
    </xf>
    <xf numFmtId="0" fontId="0" fillId="0" borderId="11" xfId="0" applyBorder="1"/>
    <xf numFmtId="0" fontId="0" fillId="0" borderId="3" xfId="0" applyBorder="1"/>
    <xf numFmtId="0" fontId="2" fillId="0" borderId="3" xfId="0" applyFont="1" applyBorder="1"/>
    <xf numFmtId="0" fontId="0" fillId="0" borderId="4" xfId="0" applyBorder="1"/>
    <xf numFmtId="0" fontId="0" fillId="0" borderId="15" xfId="0" applyBorder="1"/>
    <xf numFmtId="0" fontId="10" fillId="0" borderId="0" xfId="0" applyFont="1" applyAlignment="1">
      <alignment vertical="center"/>
    </xf>
    <xf numFmtId="0" fontId="0" fillId="0" borderId="16" xfId="0" applyBorder="1"/>
    <xf numFmtId="0" fontId="5" fillId="0" borderId="0" xfId="0" applyFont="1"/>
    <xf numFmtId="0" fontId="7" fillId="0" borderId="0" xfId="0" applyFont="1" applyAlignment="1">
      <alignment horizontal="left"/>
    </xf>
    <xf numFmtId="0" fontId="16" fillId="0" borderId="0" xfId="0" applyFont="1"/>
    <xf numFmtId="0" fontId="20" fillId="0" borderId="0" xfId="0" applyFont="1"/>
    <xf numFmtId="0" fontId="7" fillId="0" borderId="0" xfId="0" applyFont="1" applyAlignment="1">
      <alignment horizontal="left" vertical="center"/>
    </xf>
    <xf numFmtId="0" fontId="2" fillId="0" borderId="0" xfId="0" applyFont="1" applyAlignment="1">
      <alignment horizontal="center" vertical="center"/>
    </xf>
    <xf numFmtId="0" fontId="7" fillId="0" borderId="0" xfId="0" applyFont="1"/>
    <xf numFmtId="0" fontId="13" fillId="0" borderId="0" xfId="0" applyFont="1" applyAlignment="1">
      <alignment vertical="center"/>
    </xf>
    <xf numFmtId="0" fontId="7" fillId="0" borderId="0" xfId="0" applyFont="1" applyAlignment="1">
      <alignment horizontal="center"/>
    </xf>
    <xf numFmtId="0" fontId="26" fillId="0" borderId="0" xfId="0" applyFont="1" applyAlignment="1">
      <alignment horizontal="center"/>
    </xf>
    <xf numFmtId="0" fontId="12" fillId="0" borderId="0" xfId="0" applyFont="1"/>
    <xf numFmtId="166" fontId="12" fillId="0" borderId="0" xfId="0" applyNumberFormat="1" applyFont="1"/>
    <xf numFmtId="164" fontId="12" fillId="0" borderId="0" xfId="0" applyNumberFormat="1" applyFont="1"/>
    <xf numFmtId="0" fontId="0" fillId="0" borderId="0" xfId="0" applyAlignment="1">
      <alignment horizontal="left"/>
    </xf>
    <xf numFmtId="0" fontId="17" fillId="0" borderId="0" xfId="0" applyFont="1" applyAlignment="1">
      <alignment vertical="center"/>
    </xf>
    <xf numFmtId="0" fontId="0" fillId="0" borderId="7" xfId="0" applyBorder="1"/>
    <xf numFmtId="0" fontId="0" fillId="0" borderId="17" xfId="0" applyBorder="1"/>
    <xf numFmtId="0" fontId="2" fillId="0" borderId="17" xfId="0" applyFont="1" applyBorder="1"/>
    <xf numFmtId="0" fontId="0" fillId="0" borderId="18" xfId="0" applyBorder="1"/>
    <xf numFmtId="2" fontId="0" fillId="0" borderId="10" xfId="0" applyNumberFormat="1" applyBorder="1" applyAlignment="1">
      <alignment horizontal="center"/>
    </xf>
    <xf numFmtId="166" fontId="0" fillId="0" borderId="9" xfId="0" applyNumberFormat="1" applyBorder="1" applyAlignment="1">
      <alignment horizontal="center"/>
    </xf>
    <xf numFmtId="0" fontId="4" fillId="0" borderId="0" xfId="0" applyFont="1" applyAlignment="1">
      <alignment vertical="center"/>
    </xf>
    <xf numFmtId="0" fontId="24" fillId="5" borderId="12" xfId="0" applyFont="1" applyFill="1" applyBorder="1" applyAlignment="1">
      <alignment horizontal="center" vertical="center" wrapText="1"/>
    </xf>
    <xf numFmtId="0" fontId="22" fillId="5" borderId="13" xfId="0" applyFont="1" applyFill="1" applyBorder="1" applyAlignment="1">
      <alignment vertical="center"/>
    </xf>
    <xf numFmtId="0" fontId="22" fillId="5" borderId="14" xfId="0" applyFont="1" applyFill="1" applyBorder="1" applyAlignment="1">
      <alignment vertical="center"/>
    </xf>
    <xf numFmtId="0" fontId="10" fillId="0" borderId="0" xfId="0" applyFont="1" applyAlignment="1">
      <alignment horizontal="center" vertical="center"/>
    </xf>
    <xf numFmtId="0" fontId="28" fillId="9" borderId="1" xfId="0" applyFont="1" applyFill="1" applyBorder="1" applyAlignment="1">
      <alignment horizontal="center" vertical="center"/>
    </xf>
    <xf numFmtId="0" fontId="6" fillId="9" borderId="1" xfId="0" applyFont="1" applyFill="1" applyBorder="1" applyAlignment="1" applyProtection="1">
      <alignment horizontal="left" vertical="top" wrapText="1"/>
      <protection locked="0"/>
    </xf>
    <xf numFmtId="0" fontId="11" fillId="2" borderId="2" xfId="0" applyFont="1" applyFill="1" applyBorder="1" applyAlignment="1">
      <alignment horizontal="left" vertical="center"/>
    </xf>
    <xf numFmtId="0" fontId="11" fillId="2" borderId="1" xfId="0" applyFont="1" applyFill="1" applyBorder="1" applyAlignment="1">
      <alignment horizontal="left" vertical="center"/>
    </xf>
    <xf numFmtId="165" fontId="12" fillId="9" borderId="8" xfId="0" applyNumberFormat="1" applyFont="1" applyFill="1" applyBorder="1" applyAlignment="1" applyProtection="1">
      <alignment horizontal="center" vertical="center" wrapText="1"/>
      <protection locked="0"/>
    </xf>
    <xf numFmtId="165" fontId="0" fillId="0" borderId="1" xfId="1" applyNumberFormat="1" applyFont="1" applyBorder="1" applyAlignment="1">
      <alignment horizontal="center" vertical="center"/>
    </xf>
    <xf numFmtId="0" fontId="27" fillId="3" borderId="2" xfId="0" applyFont="1" applyFill="1" applyBorder="1" applyAlignment="1">
      <alignment horizontal="justify" vertical="center" wrapText="1"/>
    </xf>
    <xf numFmtId="166" fontId="12" fillId="4" borderId="1" xfId="0" applyNumberFormat="1"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0" fillId="4" borderId="5" xfId="0" applyFill="1" applyBorder="1" applyAlignment="1">
      <alignment horizontal="center"/>
    </xf>
    <xf numFmtId="0" fontId="0" fillId="4" borderId="6" xfId="0" applyFill="1" applyBorder="1" applyAlignment="1">
      <alignment horizontal="center"/>
    </xf>
    <xf numFmtId="0" fontId="0" fillId="4" borderId="2" xfId="0" applyFill="1" applyBorder="1" applyAlignment="1">
      <alignment horizontal="center"/>
    </xf>
    <xf numFmtId="0" fontId="12" fillId="9" borderId="8" xfId="0" applyFont="1" applyFill="1" applyBorder="1" applyAlignment="1" applyProtection="1">
      <alignment horizontal="center" vertical="center"/>
      <protection locked="0"/>
    </xf>
    <xf numFmtId="0" fontId="12" fillId="9" borderId="9" xfId="0" applyFont="1" applyFill="1" applyBorder="1" applyAlignment="1" applyProtection="1">
      <alignment horizontal="center" vertical="center"/>
      <protection locked="0"/>
    </xf>
    <xf numFmtId="0" fontId="12" fillId="9" borderId="10" xfId="0" applyFont="1" applyFill="1" applyBorder="1" applyAlignment="1" applyProtection="1">
      <alignment horizontal="center" vertical="center"/>
      <protection locked="0"/>
    </xf>
    <xf numFmtId="0" fontId="11" fillId="2" borderId="5" xfId="0" applyFont="1" applyFill="1" applyBorder="1" applyAlignment="1">
      <alignment horizontal="left" vertical="center"/>
    </xf>
    <xf numFmtId="0" fontId="11" fillId="2" borderId="6" xfId="0" applyFont="1" applyFill="1" applyBorder="1" applyAlignment="1">
      <alignment horizontal="left" vertical="center"/>
    </xf>
    <xf numFmtId="0" fontId="11" fillId="2" borderId="2" xfId="0" applyFont="1" applyFill="1" applyBorder="1" applyAlignment="1">
      <alignment horizontal="left" vertical="center"/>
    </xf>
    <xf numFmtId="165" fontId="0" fillId="9" borderId="5" xfId="0" applyNumberFormat="1" applyFill="1" applyBorder="1" applyAlignment="1">
      <alignment horizontal="center" vertical="center"/>
    </xf>
    <xf numFmtId="165" fontId="0" fillId="9" borderId="6" xfId="0" applyNumberFormat="1" applyFill="1" applyBorder="1" applyAlignment="1">
      <alignment horizontal="center" vertical="center"/>
    </xf>
    <xf numFmtId="165" fontId="0" fillId="9" borderId="2" xfId="0" applyNumberFormat="1" applyFill="1" applyBorder="1" applyAlignment="1">
      <alignment horizontal="center" vertical="center"/>
    </xf>
  </cellXfs>
  <cellStyles count="3">
    <cellStyle name="Comma" xfId="1" builtinId="3"/>
    <cellStyle name="Hyperlink" xfId="2" builtinId="8"/>
    <cellStyle name="Normal" xfId="0" builtinId="0"/>
  </cellStyles>
  <dxfs count="8">
    <dxf>
      <font>
        <color theme="0"/>
      </font>
      <fill>
        <patternFill>
          <bgColor rgb="FF275317"/>
        </patternFill>
      </fill>
    </dxf>
    <dxf>
      <font>
        <color theme="0"/>
      </font>
      <fill>
        <patternFill>
          <bgColor rgb="FFC00000"/>
        </patternFill>
      </fill>
    </dxf>
    <dxf>
      <font>
        <color theme="1"/>
      </font>
      <fill>
        <patternFill>
          <bgColor theme="3" tint="0.89996032593768116"/>
        </patternFill>
      </fill>
    </dxf>
    <dxf>
      <font>
        <color theme="0"/>
      </font>
      <fill>
        <patternFill>
          <bgColor rgb="FFC00000"/>
        </patternFill>
      </fill>
    </dxf>
    <dxf>
      <font>
        <color theme="1"/>
      </font>
      <fill>
        <patternFill>
          <bgColor theme="3" tint="0.89996032593768116"/>
        </patternFill>
      </fill>
    </dxf>
    <dxf>
      <font>
        <color theme="0"/>
      </font>
      <fill>
        <patternFill>
          <bgColor rgb="FFC00000"/>
        </patternFill>
      </fill>
    </dxf>
    <dxf>
      <font>
        <b/>
        <i val="0"/>
        <u/>
        <color theme="0"/>
      </font>
      <fill>
        <patternFill>
          <bgColor rgb="FFC00000"/>
        </patternFill>
      </fill>
    </dxf>
    <dxf>
      <font>
        <b/>
        <i val="0"/>
        <u/>
        <color theme="0"/>
      </font>
      <fill>
        <patternFill>
          <bgColor theme="9" tint="-0.499984740745262"/>
        </patternFill>
      </fill>
    </dxf>
  </dxfs>
  <tableStyles count="0" defaultTableStyle="TableStyleMedium2" defaultPivotStyle="PivotStyleLight16"/>
  <colors>
    <mruColors>
      <color rgb="FFC00000"/>
      <color rgb="FF275317"/>
      <color rgb="FF196B24"/>
      <color rgb="FFFF7C80"/>
      <color rgb="FF9900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164353</xdr:colOff>
      <xdr:row>11</xdr:row>
      <xdr:rowOff>53521</xdr:rowOff>
    </xdr:to>
    <xdr:pic>
      <xdr:nvPicPr>
        <xdr:cNvPr id="4" name="Picture 3" descr="Graphical user interface, application&#10;&#10;Description automatically generated">
          <a:extLst>
            <a:ext uri="{FF2B5EF4-FFF2-40B4-BE49-F238E27FC236}">
              <a16:creationId xmlns:a16="http://schemas.microsoft.com/office/drawing/2014/main" id="{8DECD6D7-4449-4EBD-A0E0-81A97C732BE7}"/>
            </a:ext>
          </a:extLst>
        </xdr:cNvPr>
        <xdr:cNvPicPr>
          <a:picLocks noChangeAspect="1"/>
        </xdr:cNvPicPr>
      </xdr:nvPicPr>
      <xdr:blipFill rotWithShape="1">
        <a:blip xmlns:r="http://schemas.openxmlformats.org/officeDocument/2006/relationships" r:embed="rId1"/>
        <a:srcRect l="13115" t="39152" r="58811" b="43447"/>
        <a:stretch/>
      </xdr:blipFill>
      <xdr:spPr bwMode="auto">
        <a:xfrm>
          <a:off x="194235" y="186765"/>
          <a:ext cx="8509000" cy="1921168"/>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3F685-4A09-4500-B83C-9DF9B20DC5BB}">
  <sheetPr codeName="Sheet1"/>
  <dimension ref="A1:XFC24"/>
  <sheetViews>
    <sheetView showGridLines="0" topLeftCell="A4" zoomScale="107" zoomScaleNormal="130" zoomScaleSheetLayoutView="85" workbookViewId="0">
      <selection activeCell="C16" sqref="C16"/>
    </sheetView>
  </sheetViews>
  <sheetFormatPr defaultColWidth="0" defaultRowHeight="15" zeroHeight="1" x14ac:dyDescent="0.25"/>
  <cols>
    <col min="1" max="1" width="5.625" customWidth="1"/>
    <col min="2" max="2" width="109.5" bestFit="1" customWidth="1"/>
    <col min="3" max="3" width="13" customWidth="1"/>
    <col min="4" max="16381" width="9" hidden="1"/>
    <col min="16382" max="16382" width="42.875" hidden="1" customWidth="1"/>
    <col min="16383" max="16383" width="1.5" hidden="1" customWidth="1"/>
    <col min="16384" max="16384" width="1.375" hidden="1" customWidth="1"/>
  </cols>
  <sheetData>
    <row r="1" spans="2:2" x14ac:dyDescent="0.25"/>
    <row r="2" spans="2:2" x14ac:dyDescent="0.25"/>
    <row r="3" spans="2:2" x14ac:dyDescent="0.25"/>
    <row r="4" spans="2:2" x14ac:dyDescent="0.25"/>
    <row r="5" spans="2:2" x14ac:dyDescent="0.25"/>
    <row r="6" spans="2:2" x14ac:dyDescent="0.25"/>
    <row r="7" spans="2:2" x14ac:dyDescent="0.25"/>
    <row r="8" spans="2:2" x14ac:dyDescent="0.25"/>
    <row r="9" spans="2:2" x14ac:dyDescent="0.25"/>
    <row r="10" spans="2:2" x14ac:dyDescent="0.25"/>
    <row r="11" spans="2:2" x14ac:dyDescent="0.25"/>
    <row r="12" spans="2:2" x14ac:dyDescent="0.25"/>
    <row r="13" spans="2:2" ht="26.25" x14ac:dyDescent="0.25">
      <c r="B13" s="76" t="s">
        <v>0</v>
      </c>
    </row>
    <row r="14" spans="2:2" x14ac:dyDescent="0.25"/>
    <row r="15" spans="2:2" ht="26.25" x14ac:dyDescent="0.25">
      <c r="B15" s="76" t="s">
        <v>1</v>
      </c>
    </row>
    <row r="16" spans="2:2" ht="15.75" thickBot="1" x14ac:dyDescent="0.3"/>
    <row r="17" spans="2:2" ht="19.5" thickBot="1" x14ac:dyDescent="0.3">
      <c r="B17" s="77" t="s">
        <v>2</v>
      </c>
    </row>
    <row r="18" spans="2:2" ht="15.75" thickBot="1" x14ac:dyDescent="0.3"/>
    <row r="19" spans="2:2" ht="35.1" customHeight="1" thickBot="1" x14ac:dyDescent="0.3">
      <c r="B19" s="78" t="s">
        <v>3</v>
      </c>
    </row>
    <row r="20" spans="2:2" ht="32.1" customHeight="1" thickBot="1" x14ac:dyDescent="0.3">
      <c r="B20" s="79" t="s">
        <v>4</v>
      </c>
    </row>
    <row r="21" spans="2:2" ht="15.75" thickBot="1" x14ac:dyDescent="0.3"/>
    <row r="22" spans="2:2" ht="20.100000000000001" customHeight="1" thickBot="1" x14ac:dyDescent="0.3">
      <c r="B22" s="81" t="s">
        <v>5</v>
      </c>
    </row>
    <row r="23" spans="2:2" x14ac:dyDescent="0.25"/>
    <row r="24" spans="2:2" ht="15.75" hidden="1" customHeight="1" x14ac:dyDescent="0.25"/>
  </sheetData>
  <sheetProtection algorithmName="SHA-512" hashValue="AGmPqzHuS1K/PUQS2MwKdit0WzGVM5330kQdwgcfq60/YcaYnAJobGGNY4md+i3Gpus4D9RJrA9Tz4hvvj84Sw==" saltValue="mdS7iU4x1De1tol3Jt9KaQ==" spinCount="100000" sheet="1" objects="1" scenarios="1"/>
  <pageMargins left="0.7" right="0.7" top="0.75" bottom="0.75" header="0.3" footer="0.3"/>
  <pageSetup paperSize="9"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26BE3-5C1B-4B90-AA6E-2F21A443DFC1}">
  <sheetPr codeName="Sheet2"/>
  <dimension ref="A1:XFC128"/>
  <sheetViews>
    <sheetView showGridLines="0" tabSelected="1" zoomScaleNormal="100" zoomScaleSheetLayoutView="69" workbookViewId="0">
      <selection activeCell="C58" sqref="C58:C60"/>
      <extLst>
        <ext xmlns:xlsdti="http://schemas.microsoft.com/office/spreadsheetml/2023/showDataTypeIcons" uri="{77bfe23e-c014-4d31-8a63-9c772dbf06b6}">
          <xlsdti:showDataTypeIcons visible="0"/>
        </ext>
      </extLst>
    </sheetView>
  </sheetViews>
  <sheetFormatPr defaultColWidth="0" defaultRowHeight="15" zeroHeight="1" x14ac:dyDescent="0.25"/>
  <cols>
    <col min="1" max="1" width="2.625" customWidth="1"/>
    <col min="2" max="2" width="107.875" customWidth="1"/>
    <col min="3" max="3" width="25.875" customWidth="1"/>
    <col min="4" max="4" width="11.25" customWidth="1"/>
    <col min="5" max="5" width="14.75" bestFit="1" customWidth="1"/>
    <col min="6" max="6" width="19.125" bestFit="1" customWidth="1"/>
    <col min="7" max="7" width="17.625" bestFit="1" customWidth="1"/>
    <col min="8" max="8" width="10.25" bestFit="1" customWidth="1"/>
    <col min="9" max="9" width="8.375" bestFit="1" customWidth="1"/>
    <col min="10" max="10" width="2.625" customWidth="1"/>
    <col min="11" max="11" width="25.875" style="2" hidden="1" customWidth="1"/>
    <col min="12" max="12" width="1.625" customWidth="1"/>
    <col min="13" max="16383" width="23.125" style="8" hidden="1"/>
    <col min="16384" max="16384" width="5.375" style="8" hidden="1"/>
  </cols>
  <sheetData>
    <row r="1" spans="1:12" x14ac:dyDescent="0.25">
      <c r="A1" s="48"/>
      <c r="B1" s="49"/>
      <c r="C1" s="49"/>
      <c r="D1" s="49"/>
      <c r="E1" s="49"/>
      <c r="F1" s="49"/>
      <c r="G1" s="49"/>
      <c r="H1" s="49"/>
      <c r="I1" s="49"/>
      <c r="J1" s="49"/>
      <c r="K1" s="50"/>
      <c r="L1" s="51"/>
    </row>
    <row r="2" spans="1:12" ht="15.75" x14ac:dyDescent="0.25">
      <c r="A2" s="52"/>
      <c r="B2" s="53" t="s">
        <v>6</v>
      </c>
      <c r="K2" s="80" t="s">
        <v>7</v>
      </c>
      <c r="L2" s="54"/>
    </row>
    <row r="3" spans="1:12" ht="15.75" thickBot="1" x14ac:dyDescent="0.3">
      <c r="A3" s="52"/>
      <c r="B3" s="55" t="s">
        <v>8</v>
      </c>
      <c r="K3" s="3"/>
      <c r="L3" s="54"/>
    </row>
    <row r="4" spans="1:12" ht="16.5" thickBot="1" x14ac:dyDescent="0.3">
      <c r="A4" s="52"/>
      <c r="B4" s="9" t="s">
        <v>9</v>
      </c>
      <c r="C4" s="29"/>
      <c r="D4" s="56" t="s">
        <v>10</v>
      </c>
      <c r="J4" s="57"/>
      <c r="K4" s="3" t="str">
        <f>IF(C4&lt;&gt;"","Complete","Incomplete")</f>
        <v>Incomplete</v>
      </c>
      <c r="L4" s="54"/>
    </row>
    <row r="5" spans="1:12" ht="15.75" thickBot="1" x14ac:dyDescent="0.3">
      <c r="A5" s="52"/>
      <c r="B5" s="9" t="s">
        <v>11</v>
      </c>
      <c r="C5" s="29"/>
      <c r="D5" s="56" t="s">
        <v>10</v>
      </c>
      <c r="K5" s="3" t="str">
        <f>IF(C5&lt;&gt;"","Complete","Incomplete")</f>
        <v>Incomplete</v>
      </c>
      <c r="L5" s="54"/>
    </row>
    <row r="6" spans="1:12" ht="15.75" thickBot="1" x14ac:dyDescent="0.3">
      <c r="A6" s="52"/>
      <c r="B6" s="10" t="s">
        <v>12</v>
      </c>
      <c r="C6" s="29"/>
      <c r="D6" s="56" t="s">
        <v>10</v>
      </c>
      <c r="E6" s="58"/>
      <c r="K6" s="3" t="str">
        <f t="shared" ref="K6:K9" si="0">IF(C6&lt;&gt;"","Complete","Incomplete")</f>
        <v>Incomplete</v>
      </c>
      <c r="L6" s="54"/>
    </row>
    <row r="7" spans="1:12" ht="15.75" thickBot="1" x14ac:dyDescent="0.3">
      <c r="A7" s="52"/>
      <c r="B7" s="9" t="s">
        <v>13</v>
      </c>
      <c r="C7" s="29"/>
      <c r="D7" s="56" t="s">
        <v>10</v>
      </c>
      <c r="K7" s="3" t="str">
        <f t="shared" si="0"/>
        <v>Incomplete</v>
      </c>
      <c r="L7" s="54"/>
    </row>
    <row r="8" spans="1:12" ht="15.75" thickBot="1" x14ac:dyDescent="0.3">
      <c r="A8" s="52"/>
      <c r="B8" s="9" t="s">
        <v>14</v>
      </c>
      <c r="C8" s="44"/>
      <c r="D8" s="56" t="s">
        <v>10</v>
      </c>
      <c r="K8" s="3" t="str">
        <f t="shared" si="0"/>
        <v>Incomplete</v>
      </c>
      <c r="L8" s="54"/>
    </row>
    <row r="9" spans="1:12" ht="15.75" thickBot="1" x14ac:dyDescent="0.3">
      <c r="A9" s="52"/>
      <c r="B9" s="9" t="s">
        <v>15</v>
      </c>
      <c r="C9" s="29"/>
      <c r="D9" s="56" t="s">
        <v>10</v>
      </c>
      <c r="K9" s="3" t="str">
        <f t="shared" si="0"/>
        <v>Incomplete</v>
      </c>
      <c r="L9" s="54"/>
    </row>
    <row r="10" spans="1:12" x14ac:dyDescent="0.25">
      <c r="A10" s="52"/>
      <c r="L10" s="54"/>
    </row>
    <row r="11" spans="1:12" ht="15.75" x14ac:dyDescent="0.25">
      <c r="A11" s="52"/>
      <c r="B11" s="53" t="s">
        <v>16</v>
      </c>
      <c r="L11" s="54"/>
    </row>
    <row r="12" spans="1:12" ht="15.75" thickBot="1" x14ac:dyDescent="0.3">
      <c r="A12" s="52"/>
      <c r="B12" s="55" t="s">
        <v>17</v>
      </c>
      <c r="L12" s="54"/>
    </row>
    <row r="13" spans="1:12" ht="80.25" customHeight="1" thickBot="1" x14ac:dyDescent="0.3">
      <c r="A13" s="52"/>
      <c r="B13" s="82"/>
      <c r="C13" s="59" t="s">
        <v>10</v>
      </c>
      <c r="E13" s="58"/>
      <c r="K13" s="60"/>
      <c r="L13" s="54"/>
    </row>
    <row r="14" spans="1:12" x14ac:dyDescent="0.25">
      <c r="A14" s="52"/>
      <c r="L14" s="54"/>
    </row>
    <row r="15" spans="1:12" ht="15.75" x14ac:dyDescent="0.25">
      <c r="A15" s="52"/>
      <c r="B15" s="53" t="s">
        <v>18</v>
      </c>
      <c r="L15" s="54"/>
    </row>
    <row r="16" spans="1:12" ht="15.75" thickBot="1" x14ac:dyDescent="0.3">
      <c r="A16" s="52"/>
      <c r="B16" s="55" t="s">
        <v>19</v>
      </c>
      <c r="L16" s="54"/>
    </row>
    <row r="17" spans="1:12" ht="15.75" thickBot="1" x14ac:dyDescent="0.3">
      <c r="A17" s="52"/>
      <c r="B17" s="9" t="s">
        <v>20</v>
      </c>
      <c r="C17" s="29"/>
      <c r="D17" s="56" t="s">
        <v>10</v>
      </c>
      <c r="K17" s="60" t="str">
        <f t="shared" ref="K17:K25" si="1">IF(C17&lt;&gt;"","Complete","Incomplete")</f>
        <v>Incomplete</v>
      </c>
      <c r="L17" s="54"/>
    </row>
    <row r="18" spans="1:12" ht="15.75" thickBot="1" x14ac:dyDescent="0.3">
      <c r="A18" s="52"/>
      <c r="B18" s="9" t="s">
        <v>21</v>
      </c>
      <c r="C18" s="29"/>
      <c r="D18" s="56" t="s">
        <v>10</v>
      </c>
      <c r="K18" s="60" t="str">
        <f t="shared" si="1"/>
        <v>Incomplete</v>
      </c>
      <c r="L18" s="54"/>
    </row>
    <row r="19" spans="1:12" ht="15.75" thickBot="1" x14ac:dyDescent="0.3">
      <c r="A19" s="52"/>
      <c r="B19" s="9" t="s">
        <v>22</v>
      </c>
      <c r="C19" s="29"/>
      <c r="D19" s="56" t="s">
        <v>23</v>
      </c>
      <c r="E19" s="61"/>
      <c r="K19" s="60" t="str">
        <f t="shared" si="1"/>
        <v>Incomplete</v>
      </c>
      <c r="L19" s="54"/>
    </row>
    <row r="20" spans="1:12" ht="15.6" customHeight="1" thickBot="1" x14ac:dyDescent="0.3">
      <c r="A20" s="52"/>
      <c r="B20" s="10" t="s">
        <v>24</v>
      </c>
      <c r="C20" s="46"/>
      <c r="D20" s="56" t="s">
        <v>25</v>
      </c>
      <c r="K20" s="60" t="str">
        <f t="shared" si="1"/>
        <v>Incomplete</v>
      </c>
      <c r="L20" s="54"/>
    </row>
    <row r="21" spans="1:12" ht="15.6" customHeight="1" thickBot="1" x14ac:dyDescent="0.3">
      <c r="A21" s="52"/>
      <c r="B21" s="9" t="s">
        <v>26</v>
      </c>
      <c r="C21" s="46"/>
      <c r="D21" s="56" t="s">
        <v>25</v>
      </c>
      <c r="K21" s="60"/>
      <c r="L21" s="54"/>
    </row>
    <row r="22" spans="1:12" ht="15.6" customHeight="1" thickBot="1" x14ac:dyDescent="0.3">
      <c r="A22" s="52"/>
      <c r="B22" s="9" t="s">
        <v>27</v>
      </c>
      <c r="C22" s="46"/>
      <c r="D22" s="56" t="s">
        <v>25</v>
      </c>
      <c r="K22" s="60"/>
      <c r="L22" s="54"/>
    </row>
    <row r="23" spans="1:12" ht="15.75" thickBot="1" x14ac:dyDescent="0.3">
      <c r="A23" s="52"/>
      <c r="B23" s="9" t="s">
        <v>28</v>
      </c>
      <c r="C23" s="29"/>
      <c r="D23" s="56" t="s">
        <v>10</v>
      </c>
      <c r="K23" s="60" t="str">
        <f t="shared" si="1"/>
        <v>Incomplete</v>
      </c>
      <c r="L23" s="54"/>
    </row>
    <row r="24" spans="1:12" ht="15.75" hidden="1" thickBot="1" x14ac:dyDescent="0.3">
      <c r="A24" s="52"/>
      <c r="B24" s="9" t="s">
        <v>29</v>
      </c>
      <c r="C24" s="26" t="str">
        <f>IFERROR(C57/C20,"")</f>
        <v/>
      </c>
      <c r="D24" s="56" t="s">
        <v>30</v>
      </c>
      <c r="K24"/>
      <c r="L24" s="54"/>
    </row>
    <row r="25" spans="1:12" ht="15.75" thickBot="1" x14ac:dyDescent="0.3">
      <c r="A25" s="52"/>
      <c r="B25" s="10" t="s">
        <v>31</v>
      </c>
      <c r="C25" s="29"/>
      <c r="D25" s="56" t="s">
        <v>23</v>
      </c>
      <c r="K25" s="60" t="str">
        <f t="shared" si="1"/>
        <v>Incomplete</v>
      </c>
      <c r="L25" s="54"/>
    </row>
    <row r="26" spans="1:12" ht="15.75" thickBot="1" x14ac:dyDescent="0.3">
      <c r="A26" s="52"/>
      <c r="B26" s="9" t="s">
        <v>32</v>
      </c>
      <c r="C26" s="29"/>
      <c r="D26" s="56" t="s">
        <v>23</v>
      </c>
      <c r="K26" s="60"/>
      <c r="L26" s="54"/>
    </row>
    <row r="27" spans="1:12" ht="15.75" thickBot="1" x14ac:dyDescent="0.3">
      <c r="A27" s="52"/>
      <c r="B27" s="9" t="s">
        <v>33</v>
      </c>
      <c r="C27" s="29"/>
      <c r="D27" s="56" t="s">
        <v>23</v>
      </c>
      <c r="E27" s="58"/>
      <c r="K27" s="60" t="str">
        <f>IF(C27&lt;&gt;"","Complete","Incomplete")</f>
        <v>Incomplete</v>
      </c>
      <c r="L27" s="54"/>
    </row>
    <row r="28" spans="1:12" ht="15.75" thickBot="1" x14ac:dyDescent="0.3">
      <c r="A28" s="52"/>
      <c r="B28" s="9" t="s">
        <v>34</v>
      </c>
      <c r="C28" s="29"/>
      <c r="D28" s="56" t="s">
        <v>23</v>
      </c>
      <c r="E28" s="58"/>
      <c r="K28" s="60" t="str">
        <f>IF(C28&lt;&gt;"","Complete","Incomplete")</f>
        <v>Incomplete</v>
      </c>
      <c r="L28" s="54"/>
    </row>
    <row r="29" spans="1:12" ht="15.75" thickBot="1" x14ac:dyDescent="0.3">
      <c r="A29" s="52"/>
      <c r="B29" s="9" t="s">
        <v>35</v>
      </c>
      <c r="C29" s="30"/>
      <c r="D29" s="56" t="s">
        <v>36</v>
      </c>
      <c r="K29" s="60" t="str">
        <f>IF(C29&lt;&gt;"","Complete","Incomplete")</f>
        <v>Incomplete</v>
      </c>
      <c r="L29" s="54"/>
    </row>
    <row r="30" spans="1:12" ht="16.5" customHeight="1" thickBot="1" x14ac:dyDescent="0.3">
      <c r="A30" s="52"/>
      <c r="B30" s="9" t="s">
        <v>37</v>
      </c>
      <c r="C30" s="30"/>
      <c r="D30" s="56" t="s">
        <v>36</v>
      </c>
      <c r="K30" s="60" t="str">
        <f>IF(C30&lt;&gt;"","Complete","Incomplete")</f>
        <v>Incomplete</v>
      </c>
      <c r="L30" s="54"/>
    </row>
    <row r="31" spans="1:12" ht="15.75" thickBot="1" x14ac:dyDescent="0.3">
      <c r="A31" s="52"/>
      <c r="B31" s="9" t="s">
        <v>38</v>
      </c>
      <c r="C31" s="30"/>
      <c r="D31" s="56" t="s">
        <v>36</v>
      </c>
      <c r="K31" s="60" t="str">
        <f>IF(C31&lt;&gt;"","Complete","Incomplete")</f>
        <v>Incomplete</v>
      </c>
      <c r="L31" s="54"/>
    </row>
    <row r="32" spans="1:12" ht="15.75" hidden="1" thickBot="1" x14ac:dyDescent="0.3">
      <c r="A32" s="52"/>
      <c r="B32" s="10" t="s">
        <v>39</v>
      </c>
      <c r="C32" s="26">
        <f ca="1">IFERROR(($C$31-TODAY())/30,"N/a")</f>
        <v>-1528.8666666666666</v>
      </c>
      <c r="D32" s="56" t="s">
        <v>36</v>
      </c>
      <c r="K32" s="60"/>
      <c r="L32" s="54"/>
    </row>
    <row r="33" spans="1:12" ht="15.75" hidden="1" thickBot="1" x14ac:dyDescent="0.3">
      <c r="A33" s="52"/>
      <c r="B33" s="9" t="s">
        <v>40</v>
      </c>
      <c r="C33" s="34">
        <f ca="1">IFERROR($C$32/12,"N/a")</f>
        <v>-127.40555555555555</v>
      </c>
      <c r="D33" s="56" t="s">
        <v>36</v>
      </c>
      <c r="K33" s="60"/>
      <c r="L33" s="54"/>
    </row>
    <row r="34" spans="1:12" ht="15.75" thickBot="1" x14ac:dyDescent="0.3">
      <c r="A34" s="52"/>
      <c r="B34" s="35" t="s">
        <v>41</v>
      </c>
      <c r="C34" s="29"/>
      <c r="D34" s="56" t="s">
        <v>10</v>
      </c>
      <c r="E34" s="58"/>
      <c r="K34" s="60" t="str">
        <f>IF(C34&lt;&gt;"","Complete","Incomplete")</f>
        <v>Incomplete</v>
      </c>
      <c r="L34" s="54"/>
    </row>
    <row r="35" spans="1:12" ht="15.75" thickBot="1" x14ac:dyDescent="0.3">
      <c r="A35" s="52"/>
      <c r="B35" s="35" t="s">
        <v>42</v>
      </c>
      <c r="C35" s="29"/>
      <c r="D35" s="56" t="s">
        <v>10</v>
      </c>
      <c r="E35" s="58"/>
      <c r="K35" s="60"/>
      <c r="L35" s="54"/>
    </row>
    <row r="36" spans="1:12" ht="15.75" thickBot="1" x14ac:dyDescent="0.3">
      <c r="A36" s="52"/>
      <c r="B36" s="9" t="s">
        <v>43</v>
      </c>
      <c r="C36" s="44"/>
      <c r="D36" s="56" t="s">
        <v>10</v>
      </c>
      <c r="E36" s="58"/>
      <c r="K36" s="60"/>
      <c r="L36" s="54"/>
    </row>
    <row r="37" spans="1:12" ht="15.75" thickBot="1" x14ac:dyDescent="0.3">
      <c r="A37" s="52"/>
      <c r="B37" s="9" t="s">
        <v>44</v>
      </c>
      <c r="C37" s="44"/>
      <c r="D37" s="56" t="s">
        <v>10</v>
      </c>
      <c r="E37" s="58"/>
      <c r="K37" s="60"/>
      <c r="L37" s="54"/>
    </row>
    <row r="38" spans="1:12" ht="15.75" thickBot="1" x14ac:dyDescent="0.3">
      <c r="A38" s="52"/>
      <c r="B38" s="10" t="s">
        <v>45</v>
      </c>
      <c r="C38" s="29"/>
      <c r="D38" s="56" t="s">
        <v>10</v>
      </c>
      <c r="K38" s="60"/>
      <c r="L38" s="54"/>
    </row>
    <row r="39" spans="1:12" ht="15.75" thickBot="1" x14ac:dyDescent="0.3">
      <c r="A39" s="52"/>
      <c r="L39" s="54"/>
    </row>
    <row r="40" spans="1:12" ht="60.75" thickBot="1" x14ac:dyDescent="0.3">
      <c r="A40" s="52"/>
      <c r="B40" s="13"/>
      <c r="C40" s="14" t="s">
        <v>46</v>
      </c>
      <c r="D40" s="15" t="s">
        <v>47</v>
      </c>
      <c r="E40" s="15" t="s">
        <v>48</v>
      </c>
      <c r="F40" s="15" t="s">
        <v>49</v>
      </c>
      <c r="G40" s="15" t="s">
        <v>50</v>
      </c>
      <c r="H40" s="15" t="s">
        <v>51</v>
      </c>
      <c r="L40" s="54"/>
    </row>
    <row r="41" spans="1:12" ht="15.75" thickBot="1" x14ac:dyDescent="0.3">
      <c r="A41" s="52"/>
      <c r="B41" s="98" t="s">
        <v>52</v>
      </c>
      <c r="C41" s="11" t="s">
        <v>53</v>
      </c>
      <c r="D41" s="27" t="str">
        <f>IF(SUM(E41:G41)=0,"",SUM(E41:G41))</f>
        <v/>
      </c>
      <c r="E41" s="29"/>
      <c r="F41" s="29"/>
      <c r="G41" s="29"/>
      <c r="H41" s="29"/>
      <c r="I41" s="56" t="s">
        <v>23</v>
      </c>
      <c r="L41" s="54"/>
    </row>
    <row r="42" spans="1:12" ht="15.75" thickBot="1" x14ac:dyDescent="0.3">
      <c r="A42" s="52"/>
      <c r="B42" s="99"/>
      <c r="C42" s="11" t="s">
        <v>54</v>
      </c>
      <c r="D42" s="27" t="str">
        <f>IF(SUM(E42:G42)=0,"",SUM(E42:G42))</f>
        <v/>
      </c>
      <c r="E42" s="29"/>
      <c r="F42" s="29"/>
      <c r="G42" s="29"/>
      <c r="H42" s="29"/>
      <c r="I42" s="56" t="s">
        <v>23</v>
      </c>
      <c r="L42" s="54"/>
    </row>
    <row r="43" spans="1:12" ht="15.75" thickBot="1" x14ac:dyDescent="0.3">
      <c r="A43" s="52"/>
      <c r="B43" s="99"/>
      <c r="C43" s="11" t="s">
        <v>55</v>
      </c>
      <c r="D43" s="27" t="str">
        <f t="shared" ref="D43:D45" si="2">IF(SUM(E43:G43)=0,"",SUM(E43:G43))</f>
        <v/>
      </c>
      <c r="E43" s="29"/>
      <c r="F43" s="29"/>
      <c r="G43" s="29"/>
      <c r="H43" s="29"/>
      <c r="I43" s="56" t="s">
        <v>23</v>
      </c>
      <c r="L43" s="54"/>
    </row>
    <row r="44" spans="1:12" ht="15.75" thickBot="1" x14ac:dyDescent="0.3">
      <c r="A44" s="52"/>
      <c r="B44" s="99"/>
      <c r="C44" s="11" t="s">
        <v>56</v>
      </c>
      <c r="D44" s="27" t="str">
        <f t="shared" si="2"/>
        <v/>
      </c>
      <c r="E44" s="29"/>
      <c r="F44" s="29"/>
      <c r="G44" s="29"/>
      <c r="H44" s="29"/>
      <c r="I44" s="56" t="s">
        <v>23</v>
      </c>
      <c r="L44" s="54"/>
    </row>
    <row r="45" spans="1:12" ht="15.75" thickBot="1" x14ac:dyDescent="0.3">
      <c r="A45" s="52"/>
      <c r="B45" s="100"/>
      <c r="C45" s="11" t="s">
        <v>57</v>
      </c>
      <c r="D45" s="27" t="str">
        <f t="shared" si="2"/>
        <v/>
      </c>
      <c r="E45" s="29"/>
      <c r="F45" s="29"/>
      <c r="G45" s="29"/>
      <c r="H45" s="29"/>
      <c r="I45" s="56" t="s">
        <v>23</v>
      </c>
      <c r="L45" s="54"/>
    </row>
    <row r="46" spans="1:12" ht="15.75" thickBot="1" x14ac:dyDescent="0.3">
      <c r="A46" s="52"/>
      <c r="B46" s="83" t="s">
        <v>58</v>
      </c>
      <c r="C46" s="27" t="s">
        <v>59</v>
      </c>
      <c r="D46" s="27" t="str">
        <f>IF(SUM(D41:D45)=0,"",SUM(D41:D45))</f>
        <v/>
      </c>
      <c r="E46" s="27" t="str">
        <f t="shared" ref="E46:G46" si="3">IF(SUM(E41:E45)=0,"",SUM(E41:E45))</f>
        <v/>
      </c>
      <c r="F46" s="27" t="str">
        <f t="shared" si="3"/>
        <v/>
      </c>
      <c r="G46" s="27" t="str">
        <f t="shared" si="3"/>
        <v/>
      </c>
      <c r="H46" s="27"/>
      <c r="I46" s="56" t="s">
        <v>30</v>
      </c>
      <c r="L46" s="54"/>
    </row>
    <row r="47" spans="1:12" ht="50.1" customHeight="1" thickBot="1" x14ac:dyDescent="0.3">
      <c r="A47" s="52"/>
      <c r="B47" s="84" t="s">
        <v>60</v>
      </c>
      <c r="C47" s="95"/>
      <c r="D47" s="96"/>
      <c r="E47" s="96"/>
      <c r="F47" s="96"/>
      <c r="G47" s="96"/>
      <c r="H47" s="97"/>
      <c r="I47" s="59" t="s">
        <v>10</v>
      </c>
      <c r="K47" s="60" t="str">
        <f>IF(C47&lt;&gt;"","Complete","Incomplete")</f>
        <v>Incomplete</v>
      </c>
      <c r="L47" s="54"/>
    </row>
    <row r="48" spans="1:12" ht="15.75" thickBot="1" x14ac:dyDescent="0.3">
      <c r="A48" s="52"/>
      <c r="B48" s="84" t="s">
        <v>61</v>
      </c>
      <c r="C48" s="95"/>
      <c r="D48" s="96"/>
      <c r="E48" s="96"/>
      <c r="F48" s="96"/>
      <c r="G48" s="96"/>
      <c r="H48" s="97"/>
      <c r="I48" s="56" t="s">
        <v>23</v>
      </c>
      <c r="K48" s="60"/>
      <c r="L48" s="54"/>
    </row>
    <row r="49" spans="1:12" ht="15.75" thickBot="1" x14ac:dyDescent="0.3">
      <c r="A49" s="52"/>
      <c r="B49" s="84" t="s">
        <v>62</v>
      </c>
      <c r="C49" s="95"/>
      <c r="D49" s="96"/>
      <c r="E49" s="96"/>
      <c r="F49" s="96"/>
      <c r="G49" s="96"/>
      <c r="H49" s="97"/>
      <c r="I49" s="56" t="s">
        <v>23</v>
      </c>
      <c r="K49" s="60" t="str">
        <f>IF(C49&lt;&gt;"","Complete","Incomplete")</f>
        <v>Incomplete</v>
      </c>
      <c r="L49" s="54"/>
    </row>
    <row r="50" spans="1:12" ht="15.75" thickBot="1" x14ac:dyDescent="0.3">
      <c r="A50" s="52"/>
      <c r="B50" s="84" t="s">
        <v>63</v>
      </c>
      <c r="C50" s="95"/>
      <c r="D50" s="96"/>
      <c r="E50" s="96"/>
      <c r="F50" s="96"/>
      <c r="G50" s="96"/>
      <c r="H50" s="97"/>
      <c r="I50" s="56" t="s">
        <v>23</v>
      </c>
      <c r="L50" s="54"/>
    </row>
    <row r="51" spans="1:12" ht="15.75" thickBot="1" x14ac:dyDescent="0.3">
      <c r="A51" s="52"/>
      <c r="B51" s="84" t="s">
        <v>64</v>
      </c>
      <c r="C51" s="95"/>
      <c r="D51" s="96"/>
      <c r="E51" s="96"/>
      <c r="F51" s="96"/>
      <c r="G51" s="96"/>
      <c r="H51" s="97"/>
      <c r="I51" s="56" t="s">
        <v>23</v>
      </c>
      <c r="L51" s="54"/>
    </row>
    <row r="52" spans="1:12" ht="15.75" thickBot="1" x14ac:dyDescent="0.3">
      <c r="A52" s="52"/>
      <c r="B52" s="84" t="s">
        <v>65</v>
      </c>
      <c r="C52" s="95"/>
      <c r="D52" s="96"/>
      <c r="E52" s="96"/>
      <c r="F52" s="96"/>
      <c r="G52" s="96"/>
      <c r="H52" s="97"/>
      <c r="I52" s="56" t="s">
        <v>23</v>
      </c>
      <c r="L52" s="54"/>
    </row>
    <row r="53" spans="1:12" ht="15.75" thickBot="1" x14ac:dyDescent="0.3">
      <c r="A53" s="52"/>
      <c r="B53" s="84" t="s">
        <v>66</v>
      </c>
      <c r="C53" s="95"/>
      <c r="D53" s="96"/>
      <c r="E53" s="96"/>
      <c r="F53" s="96"/>
      <c r="G53" s="96"/>
      <c r="H53" s="97"/>
      <c r="I53" s="56" t="s">
        <v>23</v>
      </c>
      <c r="L53" s="54"/>
    </row>
    <row r="54" spans="1:12" x14ac:dyDescent="0.25">
      <c r="A54" s="52"/>
      <c r="L54" s="54"/>
    </row>
    <row r="55" spans="1:12" ht="15.75" x14ac:dyDescent="0.25">
      <c r="A55" s="52"/>
      <c r="B55" s="53" t="s">
        <v>67</v>
      </c>
      <c r="L55" s="54"/>
    </row>
    <row r="56" spans="1:12" ht="15.75" thickBot="1" x14ac:dyDescent="0.3">
      <c r="A56" s="52"/>
      <c r="B56" s="55" t="s">
        <v>68</v>
      </c>
      <c r="L56" s="54"/>
    </row>
    <row r="57" spans="1:12" ht="15.75" thickBot="1" x14ac:dyDescent="0.3">
      <c r="A57" s="52"/>
      <c r="B57" s="9" t="s">
        <v>69</v>
      </c>
      <c r="C57" s="29"/>
      <c r="D57" s="56" t="s">
        <v>188</v>
      </c>
      <c r="K57" s="60" t="str">
        <f>IF(C57&lt;&gt;"","Complete","Incomplete")</f>
        <v>Incomplete</v>
      </c>
      <c r="L57" s="54"/>
    </row>
    <row r="58" spans="1:12" ht="15.75" thickBot="1" x14ac:dyDescent="0.3">
      <c r="A58" s="52"/>
      <c r="B58" s="9" t="s">
        <v>70</v>
      </c>
      <c r="C58" s="29"/>
      <c r="D58" s="56" t="s">
        <v>189</v>
      </c>
      <c r="K58" s="60" t="str">
        <f>IF(C58&lt;&gt;"","Complete","Incomplete")</f>
        <v>Incomplete</v>
      </c>
      <c r="L58" s="54"/>
    </row>
    <row r="59" spans="1:12" ht="15.75" thickBot="1" x14ac:dyDescent="0.3">
      <c r="A59" s="52"/>
      <c r="B59" s="10" t="s">
        <v>71</v>
      </c>
      <c r="C59" s="29"/>
      <c r="D59" s="56" t="s">
        <v>10</v>
      </c>
      <c r="K59" s="60" t="str">
        <f t="shared" ref="K59:K60" si="4">IF(C59&lt;&gt;"","Complete","Incomplete")</f>
        <v>Incomplete</v>
      </c>
      <c r="L59" s="54"/>
    </row>
    <row r="60" spans="1:12" ht="15.75" thickBot="1" x14ac:dyDescent="0.3">
      <c r="A60" s="52"/>
      <c r="B60" s="10" t="s">
        <v>72</v>
      </c>
      <c r="C60" s="29"/>
      <c r="D60" s="56" t="s">
        <v>10</v>
      </c>
      <c r="K60" s="60" t="str">
        <f t="shared" si="4"/>
        <v>Incomplete</v>
      </c>
      <c r="L60" s="54"/>
    </row>
    <row r="61" spans="1:12" x14ac:dyDescent="0.25">
      <c r="A61" s="52"/>
      <c r="L61" s="54"/>
    </row>
    <row r="62" spans="1:12" x14ac:dyDescent="0.25">
      <c r="A62" s="52"/>
      <c r="B62" s="62" t="s">
        <v>73</v>
      </c>
      <c r="L62" s="54"/>
    </row>
    <row r="63" spans="1:12" ht="15.75" thickBot="1" x14ac:dyDescent="0.3">
      <c r="A63" s="52"/>
      <c r="B63" s="55" t="s">
        <v>74</v>
      </c>
      <c r="L63" s="54"/>
    </row>
    <row r="64" spans="1:12" ht="75" customHeight="1" thickBot="1" x14ac:dyDescent="0.3">
      <c r="A64" s="52"/>
      <c r="B64" s="25" t="s">
        <v>75</v>
      </c>
      <c r="C64" s="25" t="s">
        <v>76</v>
      </c>
      <c r="D64" s="25" t="s">
        <v>77</v>
      </c>
      <c r="E64" s="25" t="s">
        <v>78</v>
      </c>
      <c r="F64" s="25" t="s">
        <v>79</v>
      </c>
      <c r="G64" s="25" t="s">
        <v>80</v>
      </c>
      <c r="H64" s="25" t="s">
        <v>81</v>
      </c>
      <c r="L64" s="54"/>
    </row>
    <row r="65" spans="1:12" ht="15.75" thickBot="1" x14ac:dyDescent="0.3">
      <c r="A65" s="52"/>
      <c r="B65" s="89" t="s">
        <v>82</v>
      </c>
      <c r="C65" s="11" t="s">
        <v>83</v>
      </c>
      <c r="D65" s="29"/>
      <c r="E65" s="45"/>
      <c r="F65" s="85"/>
      <c r="G65" s="101" t="str">
        <f>IF(SUMPRODUCT(D65:D69,F65:F69)=0,"",SUMPRODUCT(D65:D69,F65:F69))</f>
        <v/>
      </c>
      <c r="H65" s="29"/>
      <c r="I65" s="56" t="s">
        <v>10</v>
      </c>
      <c r="J65" s="63"/>
      <c r="K65" s="64"/>
      <c r="L65" s="54"/>
    </row>
    <row r="66" spans="1:12" ht="15.75" thickBot="1" x14ac:dyDescent="0.3">
      <c r="A66" s="52"/>
      <c r="B66" s="90"/>
      <c r="C66" s="11" t="s">
        <v>84</v>
      </c>
      <c r="D66" s="29"/>
      <c r="E66" s="45"/>
      <c r="F66" s="85"/>
      <c r="G66" s="102"/>
      <c r="H66" s="29"/>
      <c r="I66" s="56" t="s">
        <v>10</v>
      </c>
      <c r="J66" s="63"/>
      <c r="K66" s="64"/>
      <c r="L66" s="54"/>
    </row>
    <row r="67" spans="1:12" ht="15.75" thickBot="1" x14ac:dyDescent="0.3">
      <c r="A67" s="52"/>
      <c r="B67" s="90"/>
      <c r="C67" s="11" t="s">
        <v>85</v>
      </c>
      <c r="D67" s="29"/>
      <c r="E67" s="45"/>
      <c r="F67" s="85"/>
      <c r="G67" s="102"/>
      <c r="H67" s="29"/>
      <c r="I67" s="56" t="s">
        <v>10</v>
      </c>
      <c r="J67" s="63"/>
      <c r="K67" s="64"/>
      <c r="L67" s="54"/>
    </row>
    <row r="68" spans="1:12" ht="15.75" thickBot="1" x14ac:dyDescent="0.3">
      <c r="A68" s="52"/>
      <c r="B68" s="90"/>
      <c r="C68" s="11" t="s">
        <v>86</v>
      </c>
      <c r="D68" s="29"/>
      <c r="E68" s="45"/>
      <c r="F68" s="85"/>
      <c r="G68" s="102"/>
      <c r="H68" s="29"/>
      <c r="I68" s="56" t="s">
        <v>10</v>
      </c>
      <c r="J68" s="63"/>
      <c r="K68" s="60" t="str">
        <f>IF(G65&lt;&gt;"","Complete","Incomplete")</f>
        <v>Incomplete</v>
      </c>
      <c r="L68" s="54"/>
    </row>
    <row r="69" spans="1:12" ht="15.75" thickBot="1" x14ac:dyDescent="0.3">
      <c r="A69" s="52"/>
      <c r="B69" s="91"/>
      <c r="C69" s="11" t="s">
        <v>87</v>
      </c>
      <c r="D69" s="29"/>
      <c r="E69" s="45"/>
      <c r="F69" s="85"/>
      <c r="G69" s="103"/>
      <c r="H69" s="29"/>
      <c r="I69" s="56" t="s">
        <v>10</v>
      </c>
      <c r="J69" s="63"/>
      <c r="K69" s="64"/>
      <c r="L69" s="54"/>
    </row>
    <row r="70" spans="1:12" ht="15.75" thickBot="1" x14ac:dyDescent="0.3">
      <c r="A70" s="52"/>
      <c r="B70" s="65"/>
      <c r="C70" s="65"/>
      <c r="D70" s="65"/>
      <c r="E70" s="66"/>
      <c r="F70" s="66"/>
      <c r="G70" s="67"/>
      <c r="H70" s="65"/>
      <c r="I70" s="68"/>
      <c r="L70" s="54"/>
    </row>
    <row r="71" spans="1:12" ht="15.75" thickBot="1" x14ac:dyDescent="0.3">
      <c r="A71" s="52"/>
      <c r="B71" s="89" t="s">
        <v>88</v>
      </c>
      <c r="C71" s="11" t="s">
        <v>83</v>
      </c>
      <c r="D71" s="29"/>
      <c r="E71" s="45"/>
      <c r="F71" s="88"/>
      <c r="G71" s="92"/>
      <c r="H71" s="29"/>
      <c r="I71" s="56" t="s">
        <v>10</v>
      </c>
      <c r="J71" s="63"/>
      <c r="K71" s="64"/>
      <c r="L71" s="54"/>
    </row>
    <row r="72" spans="1:12" ht="15.75" thickBot="1" x14ac:dyDescent="0.3">
      <c r="A72" s="52"/>
      <c r="B72" s="90"/>
      <c r="C72" s="11" t="s">
        <v>89</v>
      </c>
      <c r="D72" s="29"/>
      <c r="E72" s="45"/>
      <c r="F72" s="88"/>
      <c r="G72" s="93"/>
      <c r="H72" s="29"/>
      <c r="I72" s="56" t="s">
        <v>10</v>
      </c>
      <c r="J72" s="63"/>
      <c r="K72" s="64"/>
      <c r="L72" s="54"/>
    </row>
    <row r="73" spans="1:12" ht="15.75" thickBot="1" x14ac:dyDescent="0.3">
      <c r="A73" s="52"/>
      <c r="B73" s="90"/>
      <c r="C73" s="11" t="s">
        <v>90</v>
      </c>
      <c r="D73" s="29"/>
      <c r="E73" s="45"/>
      <c r="F73" s="88"/>
      <c r="G73" s="93"/>
      <c r="H73" s="29"/>
      <c r="I73" s="56" t="s">
        <v>10</v>
      </c>
      <c r="J73" s="63"/>
      <c r="K73" s="64"/>
      <c r="L73" s="54"/>
    </row>
    <row r="74" spans="1:12" ht="15.75" thickBot="1" x14ac:dyDescent="0.3">
      <c r="A74" s="52"/>
      <c r="B74" s="90"/>
      <c r="C74" s="11" t="s">
        <v>91</v>
      </c>
      <c r="D74" s="29"/>
      <c r="E74" s="45"/>
      <c r="F74" s="88"/>
      <c r="G74" s="93"/>
      <c r="H74" s="29"/>
      <c r="I74" s="56" t="s">
        <v>10</v>
      </c>
      <c r="J74" s="63"/>
      <c r="K74" s="64"/>
      <c r="L74" s="54"/>
    </row>
    <row r="75" spans="1:12" ht="15.75" thickBot="1" x14ac:dyDescent="0.3">
      <c r="A75" s="52"/>
      <c r="B75" s="90"/>
      <c r="C75" s="11" t="s">
        <v>92</v>
      </c>
      <c r="D75" s="29"/>
      <c r="E75" s="45"/>
      <c r="F75" s="88"/>
      <c r="G75" s="93"/>
      <c r="H75" s="29"/>
      <c r="I75" s="56" t="s">
        <v>10</v>
      </c>
      <c r="J75" s="63"/>
      <c r="K75" s="64"/>
      <c r="L75" s="54"/>
    </row>
    <row r="76" spans="1:12" ht="15.75" thickBot="1" x14ac:dyDescent="0.3">
      <c r="A76" s="52"/>
      <c r="B76" s="91"/>
      <c r="C76" s="11" t="s">
        <v>93</v>
      </c>
      <c r="D76" s="29"/>
      <c r="E76" s="45"/>
      <c r="F76" s="88"/>
      <c r="G76" s="94"/>
      <c r="H76" s="29"/>
      <c r="I76" s="56" t="s">
        <v>10</v>
      </c>
      <c r="J76" s="63"/>
      <c r="K76" s="64"/>
      <c r="L76" s="54"/>
    </row>
    <row r="77" spans="1:12" ht="15.75" thickBot="1" x14ac:dyDescent="0.3">
      <c r="A77" s="52"/>
      <c r="B77" s="65"/>
      <c r="C77" s="65"/>
      <c r="D77" s="65"/>
      <c r="E77" s="66"/>
      <c r="F77" s="66"/>
      <c r="G77" s="67"/>
      <c r="H77" s="65"/>
      <c r="I77" s="68"/>
      <c r="L77" s="54"/>
    </row>
    <row r="78" spans="1:12" ht="15.75" thickBot="1" x14ac:dyDescent="0.3">
      <c r="A78" s="52"/>
      <c r="B78" s="89" t="s">
        <v>94</v>
      </c>
      <c r="C78" s="11" t="s">
        <v>83</v>
      </c>
      <c r="D78" s="29"/>
      <c r="E78" s="45"/>
      <c r="F78" s="88"/>
      <c r="G78" s="92"/>
      <c r="H78" s="29"/>
      <c r="I78" s="56" t="s">
        <v>10</v>
      </c>
      <c r="J78" s="63"/>
      <c r="K78" s="64"/>
      <c r="L78" s="54"/>
    </row>
    <row r="79" spans="1:12" ht="15.75" thickBot="1" x14ac:dyDescent="0.3">
      <c r="A79" s="52"/>
      <c r="B79" s="90"/>
      <c r="C79" s="11" t="s">
        <v>89</v>
      </c>
      <c r="D79" s="29"/>
      <c r="E79" s="45"/>
      <c r="F79" s="88"/>
      <c r="G79" s="93"/>
      <c r="H79" s="29"/>
      <c r="I79" s="56" t="s">
        <v>10</v>
      </c>
      <c r="J79" s="63"/>
      <c r="K79" s="64"/>
      <c r="L79" s="54"/>
    </row>
    <row r="80" spans="1:12" ht="15.75" thickBot="1" x14ac:dyDescent="0.3">
      <c r="A80" s="52"/>
      <c r="B80" s="90"/>
      <c r="C80" s="11" t="s">
        <v>90</v>
      </c>
      <c r="D80" s="29"/>
      <c r="E80" s="45"/>
      <c r="F80" s="88"/>
      <c r="G80" s="93"/>
      <c r="H80" s="29"/>
      <c r="I80" s="56" t="s">
        <v>10</v>
      </c>
      <c r="J80" s="63"/>
      <c r="K80" s="64"/>
      <c r="L80" s="54"/>
    </row>
    <row r="81" spans="1:12" ht="15.75" thickBot="1" x14ac:dyDescent="0.3">
      <c r="A81" s="52"/>
      <c r="B81" s="90"/>
      <c r="C81" s="11" t="s">
        <v>91</v>
      </c>
      <c r="D81" s="29"/>
      <c r="E81" s="45"/>
      <c r="F81" s="88"/>
      <c r="G81" s="93"/>
      <c r="H81" s="29"/>
      <c r="I81" s="56" t="s">
        <v>10</v>
      </c>
      <c r="J81" s="63"/>
      <c r="K81" s="64"/>
      <c r="L81" s="54"/>
    </row>
    <row r="82" spans="1:12" ht="15.75" thickBot="1" x14ac:dyDescent="0.3">
      <c r="A82" s="52"/>
      <c r="B82" s="90"/>
      <c r="C82" s="11" t="s">
        <v>92</v>
      </c>
      <c r="D82" s="29"/>
      <c r="E82" s="45"/>
      <c r="F82" s="88"/>
      <c r="G82" s="93"/>
      <c r="H82" s="29"/>
      <c r="I82" s="56" t="s">
        <v>10</v>
      </c>
      <c r="J82" s="63"/>
      <c r="K82" s="64"/>
      <c r="L82" s="54"/>
    </row>
    <row r="83" spans="1:12" ht="15.75" thickBot="1" x14ac:dyDescent="0.3">
      <c r="A83" s="52"/>
      <c r="B83" s="91"/>
      <c r="C83" s="11" t="s">
        <v>93</v>
      </c>
      <c r="D83" s="29"/>
      <c r="E83" s="45"/>
      <c r="F83" s="88"/>
      <c r="G83" s="94"/>
      <c r="H83" s="29"/>
      <c r="I83" s="56" t="s">
        <v>10</v>
      </c>
      <c r="J83" s="63"/>
      <c r="K83" s="64"/>
      <c r="L83" s="54"/>
    </row>
    <row r="84" spans="1:12" x14ac:dyDescent="0.25">
      <c r="A84" s="52"/>
      <c r="L84" s="54"/>
    </row>
    <row r="85" spans="1:12" ht="15.75" x14ac:dyDescent="0.25">
      <c r="A85" s="52"/>
      <c r="B85" s="69" t="s">
        <v>95</v>
      </c>
      <c r="L85" s="54"/>
    </row>
    <row r="86" spans="1:12" x14ac:dyDescent="0.25">
      <c r="A86" s="52"/>
      <c r="B86" s="55" t="s">
        <v>96</v>
      </c>
      <c r="L86" s="54"/>
    </row>
    <row r="87" spans="1:12" ht="15.75" thickBot="1" x14ac:dyDescent="0.3">
      <c r="A87" s="52"/>
      <c r="B87" s="55" t="s">
        <v>97</v>
      </c>
      <c r="L87" s="54"/>
    </row>
    <row r="88" spans="1:12" ht="80.25" customHeight="1" thickBot="1" x14ac:dyDescent="0.3">
      <c r="A88" s="52"/>
      <c r="B88" s="82"/>
      <c r="C88" s="59" t="s">
        <v>10</v>
      </c>
      <c r="L88" s="54"/>
    </row>
    <row r="89" spans="1:12" x14ac:dyDescent="0.25">
      <c r="A89" s="52"/>
      <c r="L89" s="54"/>
    </row>
    <row r="90" spans="1:12" ht="15.75" x14ac:dyDescent="0.25">
      <c r="A90" s="52"/>
      <c r="B90" s="69" t="s">
        <v>98</v>
      </c>
      <c r="L90" s="54"/>
    </row>
    <row r="91" spans="1:12" ht="15.75" thickBot="1" x14ac:dyDescent="0.3">
      <c r="A91" s="52"/>
      <c r="B91" s="55" t="s">
        <v>99</v>
      </c>
      <c r="L91" s="54"/>
    </row>
    <row r="92" spans="1:12" ht="27.75" thickBot="1" x14ac:dyDescent="0.3">
      <c r="A92" s="52"/>
      <c r="B92" s="25" t="s">
        <v>98</v>
      </c>
      <c r="C92" s="25" t="s">
        <v>100</v>
      </c>
      <c r="D92" s="25" t="s">
        <v>101</v>
      </c>
      <c r="L92" s="54"/>
    </row>
    <row r="93" spans="1:12" ht="15.75" thickBot="1" x14ac:dyDescent="0.3">
      <c r="A93" s="52"/>
      <c r="B93" s="35" t="s">
        <v>102</v>
      </c>
      <c r="C93" s="33"/>
      <c r="D93" s="33"/>
      <c r="E93" s="63" t="s">
        <v>10</v>
      </c>
      <c r="K93" s="60" t="str">
        <f>IF(D93&lt;&gt;"","Complete","Incomplete")</f>
        <v>Incomplete</v>
      </c>
      <c r="L93" s="54"/>
    </row>
    <row r="94" spans="1:12" ht="15.75" thickBot="1" x14ac:dyDescent="0.3">
      <c r="A94" s="52"/>
      <c r="B94" s="9" t="s">
        <v>103</v>
      </c>
      <c r="C94" s="29"/>
      <c r="D94" s="29"/>
      <c r="E94" s="63" t="s">
        <v>10</v>
      </c>
      <c r="K94" s="60" t="str">
        <f>IF(D94&lt;&gt;"","Complete","Incomplete")</f>
        <v>Incomplete</v>
      </c>
      <c r="L94" s="54"/>
    </row>
    <row r="95" spans="1:12" ht="15.75" thickBot="1" x14ac:dyDescent="0.3">
      <c r="A95" s="52"/>
      <c r="B95" s="10" t="s">
        <v>104</v>
      </c>
      <c r="C95" s="29"/>
      <c r="D95" s="29"/>
      <c r="E95" s="63" t="s">
        <v>10</v>
      </c>
      <c r="K95" s="60" t="str">
        <f>IF(D95&lt;&gt;"","Complete","Incomplete")</f>
        <v>Incomplete</v>
      </c>
      <c r="L95" s="54"/>
    </row>
    <row r="96" spans="1:12" ht="15.75" thickBot="1" x14ac:dyDescent="0.3">
      <c r="A96" s="52"/>
      <c r="B96" s="35" t="s">
        <v>105</v>
      </c>
      <c r="C96" s="29"/>
      <c r="D96" s="29"/>
      <c r="E96" s="63" t="s">
        <v>10</v>
      </c>
      <c r="K96" s="60" t="str">
        <f>IF(D96&lt;&gt;"","Complete","Incomplete")</f>
        <v>Incomplete</v>
      </c>
      <c r="L96" s="54"/>
    </row>
    <row r="97" spans="1:12" x14ac:dyDescent="0.25">
      <c r="A97" s="52"/>
      <c r="L97" s="54"/>
    </row>
    <row r="98" spans="1:12" ht="15.75" x14ac:dyDescent="0.25">
      <c r="A98" s="52"/>
      <c r="B98" s="53" t="s">
        <v>106</v>
      </c>
      <c r="L98" s="54"/>
    </row>
    <row r="99" spans="1:12" ht="15.75" thickBot="1" x14ac:dyDescent="0.3">
      <c r="A99" s="52"/>
      <c r="B99" s="55" t="s">
        <v>107</v>
      </c>
      <c r="L99" s="54"/>
    </row>
    <row r="100" spans="1:12" ht="15.75" thickBot="1" x14ac:dyDescent="0.3">
      <c r="A100" s="52"/>
      <c r="B100" s="9" t="s">
        <v>108</v>
      </c>
      <c r="C100" s="31"/>
      <c r="D100" s="63" t="s">
        <v>10</v>
      </c>
      <c r="K100" s="60" t="str">
        <f>IF(C100&lt;&gt;"","Complete","Incomplete")</f>
        <v>Incomplete</v>
      </c>
      <c r="L100" s="54"/>
    </row>
    <row r="101" spans="1:12" ht="15.75" thickBot="1" x14ac:dyDescent="0.3">
      <c r="A101" s="52"/>
      <c r="B101" s="9" t="s">
        <v>109</v>
      </c>
      <c r="C101" s="31"/>
      <c r="D101" s="63" t="s">
        <v>10</v>
      </c>
      <c r="K101" s="60" t="str">
        <f t="shared" ref="K101:K104" si="5">IF(C101&lt;&gt;"","Complete","Incomplete")</f>
        <v>Incomplete</v>
      </c>
      <c r="L101" s="54"/>
    </row>
    <row r="102" spans="1:12" ht="15.75" thickBot="1" x14ac:dyDescent="0.3">
      <c r="A102" s="52"/>
      <c r="B102" s="10" t="s">
        <v>110</v>
      </c>
      <c r="C102" s="31"/>
      <c r="D102" s="63" t="s">
        <v>10</v>
      </c>
      <c r="K102" s="60" t="str">
        <f t="shared" si="5"/>
        <v>Incomplete</v>
      </c>
      <c r="L102" s="54"/>
    </row>
    <row r="103" spans="1:12" ht="15.75" thickBot="1" x14ac:dyDescent="0.3">
      <c r="A103" s="52"/>
      <c r="B103" s="12" t="s">
        <v>111</v>
      </c>
      <c r="C103" s="33"/>
      <c r="D103" s="63" t="s">
        <v>10</v>
      </c>
      <c r="F103" s="58"/>
      <c r="K103" s="60" t="str">
        <f t="shared" si="5"/>
        <v>Incomplete</v>
      </c>
      <c r="L103" s="54"/>
    </row>
    <row r="104" spans="1:12" ht="15.75" thickBot="1" x14ac:dyDescent="0.3">
      <c r="A104" s="52"/>
      <c r="B104" s="12" t="s">
        <v>112</v>
      </c>
      <c r="C104" s="33"/>
      <c r="D104" s="63" t="s">
        <v>10</v>
      </c>
      <c r="K104" s="60" t="str">
        <f t="shared" si="5"/>
        <v>Incomplete</v>
      </c>
      <c r="L104" s="54"/>
    </row>
    <row r="105" spans="1:12" ht="15.75" thickBot="1" x14ac:dyDescent="0.3">
      <c r="A105" s="52"/>
      <c r="B105" s="12" t="s">
        <v>113</v>
      </c>
      <c r="C105" s="31"/>
      <c r="D105" s="63" t="s">
        <v>10</v>
      </c>
      <c r="K105" s="60" t="str">
        <f>IF(C105&lt;&gt;"","Complete","Incomplete")</f>
        <v>Incomplete</v>
      </c>
      <c r="L105" s="54"/>
    </row>
    <row r="106" spans="1:12" ht="15.75" thickBot="1" x14ac:dyDescent="0.3">
      <c r="A106" s="52"/>
      <c r="B106" s="12" t="s">
        <v>114</v>
      </c>
      <c r="C106" s="27" t="str">
        <f>IF(SUM($C$100,$C$101,$C$102),SUM($C$100,$C$101,$C$102),"")</f>
        <v/>
      </c>
      <c r="D106" s="63" t="s">
        <v>30</v>
      </c>
      <c r="K106" s="60" t="str">
        <f>IF(C106&lt;&gt;"","Complete","Incomplete")</f>
        <v>Incomplete</v>
      </c>
      <c r="L106" s="54"/>
    </row>
    <row r="107" spans="1:12" ht="15.75" thickBot="1" x14ac:dyDescent="0.3">
      <c r="A107" s="52"/>
      <c r="B107" s="12" t="s">
        <v>115</v>
      </c>
      <c r="C107" s="47" t="str">
        <f>IFERROR((SUM($C$100,$C$101,$C$102)/$C$58),"")</f>
        <v/>
      </c>
      <c r="D107" s="63" t="s">
        <v>30</v>
      </c>
      <c r="L107" s="54"/>
    </row>
    <row r="108" spans="1:12" x14ac:dyDescent="0.25">
      <c r="A108" s="52"/>
      <c r="L108" s="54"/>
    </row>
    <row r="109" spans="1:12" ht="15.75" x14ac:dyDescent="0.25">
      <c r="A109" s="52"/>
      <c r="B109" s="53" t="s">
        <v>116</v>
      </c>
      <c r="L109" s="54"/>
    </row>
    <row r="110" spans="1:12" ht="15.75" thickBot="1" x14ac:dyDescent="0.3">
      <c r="A110" s="52"/>
      <c r="B110" s="55" t="s">
        <v>117</v>
      </c>
      <c r="L110" s="54"/>
    </row>
    <row r="111" spans="1:12" ht="80.25" customHeight="1" thickBot="1" x14ac:dyDescent="0.3">
      <c r="A111" s="52"/>
      <c r="B111" s="82"/>
      <c r="C111" s="59" t="s">
        <v>10</v>
      </c>
      <c r="K111" s="60" t="str">
        <f>IF(B111&lt;&gt;"","Complete","Incomplete")</f>
        <v>Incomplete</v>
      </c>
      <c r="L111" s="54"/>
    </row>
    <row r="112" spans="1:12" x14ac:dyDescent="0.25">
      <c r="A112" s="52"/>
      <c r="L112" s="54"/>
    </row>
    <row r="113" spans="1:12" ht="15.75" x14ac:dyDescent="0.25">
      <c r="A113" s="52"/>
      <c r="B113" s="53" t="s">
        <v>118</v>
      </c>
      <c r="L113" s="54"/>
    </row>
    <row r="114" spans="1:12" ht="15.75" thickBot="1" x14ac:dyDescent="0.3">
      <c r="A114" s="52"/>
      <c r="B114" s="55" t="s">
        <v>119</v>
      </c>
      <c r="L114" s="54"/>
    </row>
    <row r="115" spans="1:12" ht="80.25" customHeight="1" thickBot="1" x14ac:dyDescent="0.3">
      <c r="A115" s="52"/>
      <c r="B115" s="82"/>
      <c r="C115" s="59" t="s">
        <v>10</v>
      </c>
      <c r="K115" s="60" t="str">
        <f>IF(B115&lt;&gt;"","Complete","Incomplete")</f>
        <v>Incomplete</v>
      </c>
      <c r="L115" s="54"/>
    </row>
    <row r="116" spans="1:12" x14ac:dyDescent="0.25">
      <c r="A116" s="52"/>
      <c r="L116" s="54"/>
    </row>
    <row r="117" spans="1:12" ht="15.75" x14ac:dyDescent="0.25">
      <c r="A117" s="52"/>
      <c r="B117" s="53" t="s">
        <v>120</v>
      </c>
      <c r="L117" s="54"/>
    </row>
    <row r="118" spans="1:12" ht="15.75" thickBot="1" x14ac:dyDescent="0.3">
      <c r="A118" s="52"/>
      <c r="B118" s="55" t="s">
        <v>121</v>
      </c>
      <c r="L118" s="54"/>
    </row>
    <row r="119" spans="1:12" ht="80.25" customHeight="1" thickBot="1" x14ac:dyDescent="0.3">
      <c r="A119" s="52"/>
      <c r="B119" s="82"/>
      <c r="C119" s="59" t="s">
        <v>10</v>
      </c>
      <c r="L119" s="54"/>
    </row>
    <row r="120" spans="1:12" x14ac:dyDescent="0.25">
      <c r="A120" s="52"/>
      <c r="L120" s="54"/>
    </row>
    <row r="121" spans="1:12" ht="16.5" thickBot="1" x14ac:dyDescent="0.3">
      <c r="A121" s="52"/>
      <c r="B121" s="53" t="s">
        <v>122</v>
      </c>
      <c r="L121" s="54"/>
    </row>
    <row r="122" spans="1:12" ht="80.25" customHeight="1" thickBot="1" x14ac:dyDescent="0.3">
      <c r="A122" s="52"/>
      <c r="B122" s="32"/>
      <c r="L122" s="54"/>
    </row>
    <row r="123" spans="1:12" ht="15.75" thickBot="1" x14ac:dyDescent="0.3">
      <c r="A123" s="52"/>
      <c r="L123" s="54"/>
    </row>
    <row r="124" spans="1:12" ht="15.75" thickBot="1" x14ac:dyDescent="0.3">
      <c r="A124" s="52"/>
      <c r="B124" s="28" t="str">
        <f>IF(COUNTIF(K4:K115,"Incomplete"),"EOI Status - Incomplete","EOI Status - Complete")</f>
        <v>EOI Status - Incomplete</v>
      </c>
      <c r="L124" s="54"/>
    </row>
    <row r="125" spans="1:12" ht="15.75" thickBot="1" x14ac:dyDescent="0.3">
      <c r="A125" s="52"/>
      <c r="L125" s="54"/>
    </row>
    <row r="126" spans="1:12" x14ac:dyDescent="0.25">
      <c r="A126" s="52"/>
      <c r="B126" s="41" t="s">
        <v>123</v>
      </c>
      <c r="L126" s="54"/>
    </row>
    <row r="127" spans="1:12" ht="189.75" thickBot="1" x14ac:dyDescent="0.3">
      <c r="A127" s="52"/>
      <c r="B127" s="87" t="s">
        <v>124</v>
      </c>
      <c r="L127" s="54"/>
    </row>
    <row r="128" spans="1:12" ht="30" customHeight="1" thickBot="1" x14ac:dyDescent="0.3">
      <c r="A128" s="70"/>
      <c r="B128" s="71"/>
      <c r="C128" s="71"/>
      <c r="D128" s="71"/>
      <c r="E128" s="71"/>
      <c r="F128" s="71"/>
      <c r="G128" s="71"/>
      <c r="H128" s="71"/>
      <c r="I128" s="71"/>
      <c r="J128" s="71"/>
      <c r="K128" s="72"/>
      <c r="L128" s="73"/>
    </row>
  </sheetData>
  <sheetProtection algorithmName="SHA-512" hashValue="uMgvg0CZ4ImbwmXoWE3dWlDxiafHhV0YPey8Oi7x/yaTISShI4NXyZPHfdUpr1YqyKk4kxwy2aWH8a81gMjdnQ==" saltValue="ZaniOm2Nn8AeZTSOp0PaIQ==" spinCount="100000" sheet="1" objects="1" scenarios="1"/>
  <mergeCells count="14">
    <mergeCell ref="C51:H51"/>
    <mergeCell ref="C52:H52"/>
    <mergeCell ref="C53:H53"/>
    <mergeCell ref="B41:B45"/>
    <mergeCell ref="B65:B69"/>
    <mergeCell ref="C47:H47"/>
    <mergeCell ref="C48:H48"/>
    <mergeCell ref="C49:H49"/>
    <mergeCell ref="C50:H50"/>
    <mergeCell ref="B78:B83"/>
    <mergeCell ref="G65:G69"/>
    <mergeCell ref="G78:G83"/>
    <mergeCell ref="B71:B76"/>
    <mergeCell ref="G71:G76"/>
  </mergeCells>
  <phoneticPr fontId="8" type="noConversion"/>
  <conditionalFormatting sqref="B124">
    <cfRule type="cellIs" dxfId="7" priority="16" operator="equal">
      <formula>"EOI Status - Complete"</formula>
    </cfRule>
    <cfRule type="cellIs" dxfId="6" priority="17" operator="equal">
      <formula>"EOI Status - Incomplete"</formula>
    </cfRule>
  </conditionalFormatting>
  <conditionalFormatting sqref="C57">
    <cfRule type="expression" dxfId="5" priority="8">
      <formula>SUM($C$58:$C$60)&lt;&gt;$C$57</formula>
    </cfRule>
    <cfRule type="expression" dxfId="4" priority="9">
      <formula>SUM($C$58:$C$60)=$C$57</formula>
    </cfRule>
  </conditionalFormatting>
  <conditionalFormatting sqref="C58">
    <cfRule type="expression" dxfId="3" priority="1">
      <formula>SUM($D$65:$D$69)&lt;&gt;$C$58</formula>
    </cfRule>
    <cfRule type="expression" dxfId="2" priority="2">
      <formula>SUM($D$65:$D$69)=$C$58</formula>
    </cfRule>
  </conditionalFormatting>
  <conditionalFormatting sqref="K4">
    <cfRule type="colorScale" priority="7">
      <colorScale>
        <cfvo type="min"/>
        <cfvo type="max"/>
        <color rgb="FF196B24"/>
        <color rgb="FFC00000"/>
      </colorScale>
    </cfRule>
  </conditionalFormatting>
  <conditionalFormatting sqref="K4:K23 K25:K115">
    <cfRule type="cellIs" dxfId="1" priority="5" operator="equal">
      <formula>"Incomplete"</formula>
    </cfRule>
    <cfRule type="cellIs" dxfId="0" priority="6" operator="equal">
      <formula>"Complete"</formula>
    </cfRule>
  </conditionalFormatting>
  <dataValidations count="5">
    <dataValidation type="date" allowBlank="1" showInputMessage="1" showErrorMessage="1" sqref="C29:C31" xr:uid="{24C996FE-4BBB-4277-919F-DBD457D78A6B}">
      <formula1>36161</formula1>
      <formula2>401404</formula2>
    </dataValidation>
    <dataValidation type="decimal" allowBlank="1" showInputMessage="1" showErrorMessage="1" sqref="C20:C22" xr:uid="{B46883B4-83D7-4D18-AD74-5DA0B8929CC5}">
      <formula1>0</formula1>
      <formula2>1000</formula2>
    </dataValidation>
    <dataValidation type="whole" allowBlank="1" showInputMessage="1" showErrorMessage="1" sqref="D65:D69 D71:D76 D78:D83 E41:G45" xr:uid="{A7F4A8C4-6217-4CC4-8033-61BA48892BB5}">
      <formula1>0</formula1>
      <formula2>1000000</formula2>
    </dataValidation>
    <dataValidation type="whole" allowBlank="1" showInputMessage="1" showErrorMessage="1" sqref="F65:F69" xr:uid="{B630483F-E9EC-426C-88AB-56BF8912EF02}">
      <formula1>0</formula1>
      <formula2>1000000000</formula2>
    </dataValidation>
    <dataValidation type="whole" allowBlank="1" showInputMessage="1" showErrorMessage="1" sqref="E65:E69 E71:E76 E78:E83" xr:uid="{C9C17A6F-8378-47C0-932A-48F603249C68}">
      <formula1>0</formula1>
      <formula2>100000</formula2>
    </dataValidation>
  </dataValidations>
  <pageMargins left="0.7" right="0.7" top="0.75" bottom="0.75" header="0.3" footer="0.3"/>
  <pageSetup scale="25" orientation="portrait" r:id="rId1"/>
  <ignoredErrors>
    <ignoredError sqref="D46:G46 G65 D41 D43:D45" unlockedFormula="1"/>
  </ignoredErrors>
  <extLst>
    <ext xmlns:x14="http://schemas.microsoft.com/office/spreadsheetml/2009/9/main" uri="{CCE6A557-97BC-4b89-ADB6-D9C93CAAB3DF}">
      <x14:dataValidations xmlns:xm="http://schemas.microsoft.com/office/excel/2006/main" count="9">
        <x14:dataValidation type="list" allowBlank="1" showInputMessage="1" showErrorMessage="1" xr:uid="{40E95F86-05E0-4F03-8891-735F2DE401C1}">
          <x14:formula1>
            <xm:f>Lists!$N$4:$N$6</xm:f>
          </x14:formula1>
          <xm:sqref>C52</xm:sqref>
        </x14:dataValidation>
        <x14:dataValidation type="list" allowBlank="1" showInputMessage="1" showErrorMessage="1" xr:uid="{4DC287A0-3C3A-4B13-800B-819C0DBAF941}">
          <x14:formula1>
            <xm:f>Lists!$H$4:$H$26</xm:f>
          </x14:formula1>
          <xm:sqref>C49 H41:H45</xm:sqref>
        </x14:dataValidation>
        <x14:dataValidation type="list" allowBlank="1" showInputMessage="1" showErrorMessage="1" xr:uid="{D47B44B9-BF35-4DC7-8026-19174F12A63E}">
          <x14:formula1>
            <xm:f>Lists!$D$4:$D$5</xm:f>
          </x14:formula1>
          <xm:sqref>C27:C28 C25</xm:sqref>
        </x14:dataValidation>
        <x14:dataValidation type="list" allowBlank="1" showInputMessage="1" showErrorMessage="1" xr:uid="{C4091D0E-288C-4344-B6BA-9434279345D9}">
          <x14:formula1>
            <xm:f>Lists!$L$4:$L$6</xm:f>
          </x14:formula1>
          <xm:sqref>C51</xm:sqref>
        </x14:dataValidation>
        <x14:dataValidation type="list" allowBlank="1" showInputMessage="1" showErrorMessage="1" xr:uid="{28A8491A-0241-4496-8225-7C191F6B3218}">
          <x14:formula1>
            <xm:f>Lists!$B$4:$B$13</xm:f>
          </x14:formula1>
          <xm:sqref>C19</xm:sqref>
        </x14:dataValidation>
        <x14:dataValidation type="list" allowBlank="1" showInputMessage="1" showErrorMessage="1" xr:uid="{83F284E3-6BDF-4799-9D96-BEFABCBAA20C}">
          <x14:formula1>
            <xm:f>Lists!$F$4:$F$6</xm:f>
          </x14:formula1>
          <xm:sqref>C26</xm:sqref>
        </x14:dataValidation>
        <x14:dataValidation type="list" allowBlank="1" showInputMessage="1" showErrorMessage="1" xr:uid="{1F45895B-00FB-4476-98DD-8E4BDC701181}">
          <x14:formula1>
            <xm:f>Lists!$J$4:$J$6</xm:f>
          </x14:formula1>
          <xm:sqref>C50</xm:sqref>
        </x14:dataValidation>
        <x14:dataValidation type="list" allowBlank="1" showInputMessage="1" showErrorMessage="1" xr:uid="{A08B1F6F-BC12-432E-8F84-EBDD8944B301}">
          <x14:formula1>
            <xm:f>Lists!$P$4:$P$7</xm:f>
          </x14:formula1>
          <xm:sqref>C48</xm:sqref>
        </x14:dataValidation>
        <x14:dataValidation type="list" allowBlank="1" showInputMessage="1" showErrorMessage="1" xr:uid="{749CA86D-0FF8-42F5-AB68-4A53CF881248}">
          <x14:formula1>
            <xm:f>Lists!$R$4:$R$5</xm:f>
          </x14:formula1>
          <xm:sqref>C53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566D7-FE84-44B9-A9E0-D939E96E7BDC}">
  <sheetPr codeName="Sheet3"/>
  <dimension ref="B1:DI16"/>
  <sheetViews>
    <sheetView showGridLines="0" zoomScale="64" zoomScaleNormal="85" workbookViewId="0">
      <selection activeCell="DG12" sqref="DG12"/>
    </sheetView>
  </sheetViews>
  <sheetFormatPr defaultColWidth="16.375" defaultRowHeight="15" x14ac:dyDescent="0.25"/>
  <cols>
    <col min="1" max="1" width="2.625" style="1" customWidth="1"/>
    <col min="2" max="2" width="11.25" style="1" bestFit="1" customWidth="1"/>
    <col min="3" max="3" width="13.375" style="1" bestFit="1" customWidth="1"/>
    <col min="4" max="4" width="9.625" style="1" bestFit="1" customWidth="1"/>
    <col min="5" max="5" width="13.25" style="1" bestFit="1" customWidth="1"/>
    <col min="6" max="6" width="16.125" style="1" bestFit="1" customWidth="1"/>
    <col min="7" max="7" width="57.125" style="1" bestFit="1" customWidth="1"/>
    <col min="8" max="8" width="21.125" style="1" bestFit="1" customWidth="1"/>
    <col min="9" max="9" width="20.5" style="1" bestFit="1" customWidth="1"/>
    <col min="10" max="10" width="7.875" style="1" bestFit="1" customWidth="1"/>
    <col min="11" max="11" width="23" style="1" bestFit="1" customWidth="1"/>
    <col min="12" max="12" width="25.875" style="1" bestFit="1" customWidth="1"/>
    <col min="13" max="13" width="25.875" style="1" customWidth="1"/>
    <col min="14" max="14" width="16.125" style="1" bestFit="1" customWidth="1"/>
    <col min="15" max="15" width="18.25" style="1" bestFit="1" customWidth="1"/>
    <col min="16" max="16" width="26.125" style="1" bestFit="1" customWidth="1"/>
    <col min="17" max="17" width="25.25" style="1" bestFit="1" customWidth="1"/>
    <col min="18" max="18" width="31.25" style="1" bestFit="1" customWidth="1"/>
    <col min="19" max="19" width="12.875" style="1" bestFit="1" customWidth="1"/>
    <col min="20" max="20" width="20.625" style="1" bestFit="1" customWidth="1"/>
    <col min="21" max="21" width="76.25" style="1" bestFit="1" customWidth="1"/>
    <col min="22" max="22" width="48.125" style="1" bestFit="1" customWidth="1"/>
    <col min="23" max="23" width="55.125" style="1" bestFit="1" customWidth="1"/>
    <col min="24" max="24" width="23.125" style="1" bestFit="1" customWidth="1"/>
    <col min="25" max="25" width="18.125" style="1" bestFit="1" customWidth="1"/>
    <col min="26" max="26" width="18.375" style="1" bestFit="1" customWidth="1"/>
    <col min="27" max="27" width="28.125" style="1" bestFit="1" customWidth="1"/>
    <col min="28" max="28" width="24.375" style="1" bestFit="1" customWidth="1"/>
    <col min="29" max="29" width="18.125" style="1" bestFit="1" customWidth="1"/>
    <col min="30" max="30" width="41.625" style="1" bestFit="1" customWidth="1"/>
    <col min="31" max="31" width="27.25" style="1" bestFit="1" customWidth="1"/>
    <col min="32" max="32" width="37.125" style="1" bestFit="1" customWidth="1"/>
    <col min="33" max="33" width="28.375" style="1" bestFit="1" customWidth="1"/>
    <col min="34" max="53" width="7.875" style="1" bestFit="1" customWidth="1"/>
    <col min="54" max="54" width="99.375" style="1" bestFit="1" customWidth="1"/>
    <col min="55" max="55" width="19.125" style="1" bestFit="1" customWidth="1"/>
    <col min="56" max="56" width="40.5" style="1" bestFit="1" customWidth="1"/>
    <col min="57" max="57" width="20.5" style="1" bestFit="1" customWidth="1"/>
    <col min="58" max="58" width="22.625" style="1" bestFit="1" customWidth="1"/>
    <col min="59" max="59" width="28.125" style="1" bestFit="1" customWidth="1"/>
    <col min="60" max="60" width="36.125" style="1" bestFit="1" customWidth="1"/>
    <col min="61" max="61" width="35.125" style="1" bestFit="1" customWidth="1"/>
    <col min="62" max="62" width="22.375" style="1" bestFit="1" customWidth="1"/>
    <col min="63" max="63" width="36.875" style="1" bestFit="1" customWidth="1"/>
    <col min="64" max="64" width="6.375" style="1" bestFit="1" customWidth="1"/>
    <col min="65" max="68" width="13.5" style="1" bestFit="1" customWidth="1"/>
    <col min="69" max="69" width="6.375" style="1" bestFit="1" customWidth="1"/>
    <col min="70" max="73" width="13.5" style="1" bestFit="1" customWidth="1"/>
    <col min="74" max="74" width="6.375" style="1" bestFit="1" customWidth="1"/>
    <col min="75" max="78" width="13.5" style="1" bestFit="1" customWidth="1"/>
    <col min="79" max="80" width="51.875" style="1" bestFit="1" customWidth="1"/>
    <col min="81" max="81" width="6.375" style="1" bestFit="1" customWidth="1"/>
    <col min="82" max="85" width="13.5" style="1" bestFit="1" customWidth="1"/>
    <col min="86" max="86" width="6.375" style="1" bestFit="1" customWidth="1"/>
    <col min="87" max="91" width="5.625" style="1" bestFit="1" customWidth="1"/>
    <col min="92" max="92" width="6.375" style="1" bestFit="1" customWidth="1"/>
    <col min="93" max="97" width="5.625" style="1" bestFit="1" customWidth="1"/>
    <col min="98" max="98" width="11.875" style="1" bestFit="1" customWidth="1"/>
    <col min="99" max="99" width="23.875" style="1" bestFit="1" customWidth="1"/>
    <col min="100" max="100" width="18" style="1" bestFit="1" customWidth="1"/>
    <col min="101" max="101" width="7.125" style="1" bestFit="1" customWidth="1"/>
    <col min="102" max="102" width="25.5" style="1" bestFit="1" customWidth="1"/>
    <col min="103" max="103" width="15.125" style="1" bestFit="1" customWidth="1"/>
    <col min="104" max="104" width="15.25" style="1" bestFit="1" customWidth="1"/>
    <col min="105" max="105" width="17.5" style="1" bestFit="1" customWidth="1"/>
    <col min="106" max="106" width="32.625" style="1" bestFit="1" customWidth="1"/>
    <col min="107" max="107" width="20" style="1" bestFit="1" customWidth="1"/>
    <col min="108" max="108" width="23.875" style="1" bestFit="1" customWidth="1"/>
    <col min="109" max="109" width="50.375" style="1" bestFit="1" customWidth="1"/>
    <col min="110" max="110" width="25.875" style="1" bestFit="1" customWidth="1"/>
    <col min="111" max="111" width="36.375" style="1" bestFit="1" customWidth="1"/>
    <col min="112" max="112" width="14.125" style="1" bestFit="1" customWidth="1"/>
    <col min="113" max="113" width="20.125" style="1" bestFit="1" customWidth="1"/>
    <col min="114" max="16384" width="16.375" style="1"/>
  </cols>
  <sheetData>
    <row r="1" spans="2:113" ht="15.75" thickBot="1" x14ac:dyDescent="0.3"/>
    <row r="2" spans="2:113" ht="15.75" thickBot="1" x14ac:dyDescent="0.3">
      <c r="BL2" s="36" t="s">
        <v>125</v>
      </c>
      <c r="BM2" s="39"/>
      <c r="BN2" s="37"/>
      <c r="BO2" s="37"/>
      <c r="BP2" s="37"/>
      <c r="BQ2" s="39"/>
      <c r="BR2" s="37"/>
      <c r="BS2" s="37"/>
      <c r="BT2" s="37"/>
      <c r="BU2" s="38"/>
      <c r="BV2" s="37"/>
      <c r="BW2" s="37"/>
      <c r="BX2" s="37"/>
      <c r="BY2" s="37"/>
      <c r="BZ2" s="37"/>
      <c r="CA2" s="37"/>
      <c r="CB2" s="38"/>
      <c r="CC2" s="7"/>
      <c r="CD2" s="7"/>
      <c r="CE2" s="7"/>
      <c r="CH2" s="16" t="s">
        <v>126</v>
      </c>
      <c r="CI2" s="16"/>
      <c r="CJ2" s="16"/>
    </row>
    <row r="3" spans="2:113" ht="15.75" thickBot="1" x14ac:dyDescent="0.3">
      <c r="B3" s="17" t="s">
        <v>127</v>
      </c>
      <c r="C3" s="18" t="s">
        <v>128</v>
      </c>
      <c r="D3" s="19" t="s">
        <v>129</v>
      </c>
      <c r="E3" s="20" t="str" cm="1">
        <f t="array" ref="E3:J3">TRANSPOSE('EOI Input Page'!B4:B9)</f>
        <v>Contact Name</v>
      </c>
      <c r="F3" s="20" t="str">
        <v>Your Organisation</v>
      </c>
      <c r="G3" s="20" t="str">
        <v xml:space="preserve">Details of any JV Partners or Subsidiaries relevant to the scheme </v>
      </c>
      <c r="H3" s="20" t="str">
        <v>Contact Phone Number</v>
      </c>
      <c r="I3" s="20" t="str">
        <v>Contact Email Address</v>
      </c>
      <c r="J3" s="19" t="str">
        <v>Address</v>
      </c>
      <c r="K3" s="20" t="str" cm="1">
        <f t="array" ref="K3">TRANSPOSE('EOI Input Page'!B11)</f>
        <v>Recent Developer History</v>
      </c>
      <c r="L3" s="17" t="str" cm="1">
        <f t="array" ref="L3:AG3">TRANSPOSE('EOI Input Page'!B17:B38)</f>
        <v>Site Address and Description</v>
      </c>
      <c r="M3" s="18" t="str">
        <v>Google Maps Link</v>
      </c>
      <c r="N3" s="18" t="str">
        <v>Local Authority Area</v>
      </c>
      <c r="O3" s="18" t="str">
        <v>Total Proposed Site Area (Ha)</v>
      </c>
      <c r="P3" s="18" t="str">
        <v>Proposed LDA Site Area (Ha)</v>
      </c>
      <c r="Q3" s="18" t="str">
        <v>Proposed Other Site Area (Ha)</v>
      </c>
      <c r="R3" s="18" t="str">
        <v>Land Use Zoning information of site</v>
      </c>
      <c r="S3" s="18" t="str">
        <v>Density (UPH)</v>
      </c>
      <c r="T3" s="18" t="str">
        <v>Planning Granted (Y/N)</v>
      </c>
      <c r="U3" s="18" t="str">
        <v>Is the Proposed Development predominately Build-to-Rent or Build-to-Sell? (BTR / BTS)</v>
      </c>
      <c r="V3" s="18" t="str">
        <v>Is the Proposed Development subject to Appeal? (Y/N)</v>
      </c>
      <c r="W3" s="18" t="str">
        <v>Is the Proposed Development subject to Judicial Review? (Y/N)</v>
      </c>
      <c r="X3" s="18" t="str">
        <v>Planning Application Date</v>
      </c>
      <c r="Y3" s="18" t="str">
        <v>Planning Grant Date</v>
      </c>
      <c r="Z3" s="18" t="str">
        <v>Planning Expiry Date</v>
      </c>
      <c r="AA3" s="18" t="str">
        <v>Period until Expiration (Months)</v>
      </c>
      <c r="AB3" s="18" t="str">
        <v>Period until Expiration (Yrs)</v>
      </c>
      <c r="AC3" s="18" t="str">
        <v xml:space="preserve">Planning Reference </v>
      </c>
      <c r="AD3" s="18" t="str">
        <v>Planning Amendment Reference (If Applicable)</v>
      </c>
      <c r="AE3" s="18" t="str">
        <v>Local Authority Reference Link</v>
      </c>
      <c r="AF3" s="18" t="str">
        <v>An Bord Pleanála Planning Reference Link</v>
      </c>
      <c r="AG3" s="19" t="str">
        <v>Planning Website (if Applicable)</v>
      </c>
      <c r="AH3" s="17" t="str" cm="1">
        <f t="array" ref="AH3:AL3">TRANSPOSE('EOI Input Page'!C41:C45)</f>
        <v xml:space="preserve"> Phase 1</v>
      </c>
      <c r="AI3" s="18" t="str">
        <v xml:space="preserve"> Phase 2</v>
      </c>
      <c r="AJ3" s="18" t="str">
        <v xml:space="preserve"> Phase 3</v>
      </c>
      <c r="AK3" s="18" t="str">
        <v xml:space="preserve"> Phase 4</v>
      </c>
      <c r="AL3" s="19" t="str">
        <v xml:space="preserve"> Phase 5</v>
      </c>
      <c r="AM3" s="17" t="str" cm="1">
        <f t="array" ref="AM3:AQ3">TRANSPOSE('EOI Input Page'!C41:C45)</f>
        <v xml:space="preserve"> Phase 1</v>
      </c>
      <c r="AN3" s="18" t="str">
        <v xml:space="preserve"> Phase 2</v>
      </c>
      <c r="AO3" s="18" t="str">
        <v xml:space="preserve"> Phase 3</v>
      </c>
      <c r="AP3" s="18" t="str">
        <v xml:space="preserve"> Phase 4</v>
      </c>
      <c r="AQ3" s="19" t="str">
        <v xml:space="preserve"> Phase 5</v>
      </c>
      <c r="AR3" s="18" t="str" cm="1">
        <f t="array" ref="AR3:AV3">TRANSPOSE('EOI Input Page'!C41:C45)</f>
        <v xml:space="preserve"> Phase 1</v>
      </c>
      <c r="AS3" s="18" t="str">
        <v xml:space="preserve"> Phase 2</v>
      </c>
      <c r="AT3" s="18" t="str">
        <v xml:space="preserve"> Phase 3</v>
      </c>
      <c r="AU3" s="18" t="str">
        <v xml:space="preserve"> Phase 4</v>
      </c>
      <c r="AV3" s="18" t="str">
        <v xml:space="preserve"> Phase 5</v>
      </c>
      <c r="AW3" s="17" t="str" cm="1">
        <f t="array" ref="AW3:BA3">TRANSPOSE('EOI Input Page'!C41:C45)</f>
        <v xml:space="preserve"> Phase 1</v>
      </c>
      <c r="AX3" s="18" t="str">
        <v xml:space="preserve"> Phase 2</v>
      </c>
      <c r="AY3" s="18" t="str">
        <v xml:space="preserve"> Phase 3</v>
      </c>
      <c r="AZ3" s="18" t="str">
        <v xml:space="preserve"> Phase 4</v>
      </c>
      <c r="BA3" s="19" t="str">
        <v xml:space="preserve"> Phase 5</v>
      </c>
      <c r="BB3" s="17" t="str" cm="1">
        <f t="array" ref="BB3:BG3">TRANSPOSE('EOI Input Page'!B47:B52)</f>
        <v xml:space="preserve">Details of any outstanding pre commencement criteria (Including any outstanding legal and infrastructure issues) </v>
      </c>
      <c r="BC3" s="18" t="str">
        <v xml:space="preserve">Social (Part V) Status </v>
      </c>
      <c r="BD3" s="18" t="str">
        <v>Anticipated date of commencement of homes</v>
      </c>
      <c r="BE3" s="18" t="str">
        <v>Detailed Design Status</v>
      </c>
      <c r="BF3" s="18" t="str">
        <v>Contractor Tender Status</v>
      </c>
      <c r="BG3" s="19" t="str">
        <v>Contractor Delivery Mechanism</v>
      </c>
      <c r="BH3" s="17" t="str" cm="1">
        <f t="array" ref="BH3:BK3">TRANSPOSE('EOI Input Page'!B57:B60)</f>
        <v>Total Number of Homes to be completed</v>
      </c>
      <c r="BI3" s="18" t="str">
        <v>Number of LDA Cost Rental Apartments</v>
      </c>
      <c r="BJ3" s="18" t="str">
        <v>Number of Social Homes</v>
      </c>
      <c r="BK3" s="19" t="str">
        <v>Other Residential Homes (please specify)</v>
      </c>
      <c r="BL3" s="17" t="str" cm="1">
        <f t="array" ref="BL3:BP3">TRANSPOSE('EOI Input Page'!$C$65:$C$69)</f>
        <v>Studio</v>
      </c>
      <c r="BM3" s="17" t="str">
        <v>1 Bed 2 Person</v>
      </c>
      <c r="BN3" s="18" t="str">
        <v>2 Bed 3 Person</v>
      </c>
      <c r="BO3" s="18" t="str">
        <v>2 Bed 4 Person</v>
      </c>
      <c r="BP3" s="18" t="str">
        <v>3 Bed 5 Person</v>
      </c>
      <c r="BQ3" s="17" t="str" cm="1">
        <f t="array" ref="BQ3:BU3">TRANSPOSE('EOI Input Page'!$C$65:$C$69)</f>
        <v>Studio</v>
      </c>
      <c r="BR3" s="18" t="str">
        <v>1 Bed 2 Person</v>
      </c>
      <c r="BS3" s="18" t="str">
        <v>2 Bed 3 Person</v>
      </c>
      <c r="BT3" s="18" t="str">
        <v>2 Bed 4 Person</v>
      </c>
      <c r="BU3" s="19" t="str">
        <v>3 Bed 5 Person</v>
      </c>
      <c r="BV3" s="17" t="str" cm="1">
        <f t="array" ref="BV3:BZ3">TRANSPOSE('EOI Input Page'!$C$65:$C$69)</f>
        <v>Studio</v>
      </c>
      <c r="BW3" s="18" t="str">
        <v>1 Bed 2 Person</v>
      </c>
      <c r="BX3" s="18" t="str">
        <v>2 Bed 3 Person</v>
      </c>
      <c r="BY3" s="18" t="str">
        <v>2 Bed 4 Person</v>
      </c>
      <c r="BZ3" s="19" t="str">
        <v>3 Bed 5 Person</v>
      </c>
      <c r="CA3" s="20" t="str" cm="1">
        <f t="array" ref="CA3">'EOI Input Page'!G64:G64</f>
        <v>Total GDV for Proposed LDA Cost Rental Homes 
(Incl VAT)</v>
      </c>
      <c r="CB3" s="19" t="str">
        <f>CA3</f>
        <v>Total GDV for Proposed LDA Cost Rental Homes 
(Incl VAT)</v>
      </c>
      <c r="CC3" s="18" t="str" cm="1">
        <f t="array" ref="CC3:CG3">TRANSPOSE('EOI Input Page'!$C$65:$C$69)</f>
        <v>Studio</v>
      </c>
      <c r="CD3" s="18" t="str">
        <v>1 Bed 2 Person</v>
      </c>
      <c r="CE3" s="18" t="str">
        <v>2 Bed 3 Person</v>
      </c>
      <c r="CF3" s="18" t="str">
        <v>2 Bed 4 Person</v>
      </c>
      <c r="CG3" s="19" t="str">
        <v>3 Bed 5 Person</v>
      </c>
      <c r="CH3" s="17" t="str" cm="1">
        <f t="array" ref="CH3:CM3">TRANSPOSE('EOI Input Page'!$C$78:$C$83)</f>
        <v>Studio</v>
      </c>
      <c r="CI3" s="18" t="str">
        <v>1 Bed</v>
      </c>
      <c r="CJ3" s="18" t="str">
        <v>2 Bed</v>
      </c>
      <c r="CK3" s="18" t="str">
        <v>3 Bed</v>
      </c>
      <c r="CL3" s="18" t="str">
        <v>4 Bed</v>
      </c>
      <c r="CM3" s="19" t="str">
        <v>5 Bed</v>
      </c>
      <c r="CN3" s="17" t="str" cm="1">
        <f t="array" ref="CN3:CS3">TRANSPOSE('EOI Input Page'!$C$78:$C$83)</f>
        <v>Studio</v>
      </c>
      <c r="CO3" s="18" t="str">
        <v>1 Bed</v>
      </c>
      <c r="CP3" s="18" t="str">
        <v>2 Bed</v>
      </c>
      <c r="CQ3" s="18" t="str">
        <v>3 Bed</v>
      </c>
      <c r="CR3" s="18" t="str">
        <v>4 Bed</v>
      </c>
      <c r="CS3" s="19" t="str">
        <v>5 Bed</v>
      </c>
      <c r="CT3" s="18" t="str" cm="1">
        <f t="array" ref="CT3">TRANSPOSE('EOI Input Page'!B85)</f>
        <v>Speciﬁcation</v>
      </c>
      <c r="CU3" s="17" t="str" cm="1">
        <f t="array" ref="CU3:CX3">TRANSPOSE('EOI Input Page'!B93:B96)</f>
        <v>Residential Amenity Space</v>
      </c>
      <c r="CV3" s="18" t="str">
        <v>Retail / Commercial</v>
      </c>
      <c r="CW3" s="18" t="str">
        <v>Creche</v>
      </c>
      <c r="CX3" s="19" t="str">
        <v>Other Non-residential Space</v>
      </c>
      <c r="CY3" s="17" t="str" cm="1">
        <f t="array" ref="CY3:DF3">TRANSPOSE('EOI Input Page'!B100:B107)</f>
        <v>Surface (Spaces)</v>
      </c>
      <c r="CZ3" s="18" t="str">
        <v>Podium (Spaces)</v>
      </c>
      <c r="DA3" s="18" t="str">
        <v>Basement (Spaces)</v>
      </c>
      <c r="DB3" s="18" t="str">
        <v>Basement Area (Sq.m) (If Applicable)</v>
      </c>
      <c r="DC3" s="18" t="str">
        <v>Other/Visitor (Spaces)</v>
      </c>
      <c r="DD3" s="18" t="str">
        <v>Total EV Charging (Spaces)</v>
      </c>
      <c r="DE3" s="18" t="str">
        <v>Total Residential Parking Provision LDA Proposed Homes</v>
      </c>
      <c r="DF3" s="19" t="str">
        <v>Residential Car Parking Ratio</v>
      </c>
      <c r="DG3" s="19" t="str" cm="1">
        <f t="array" ref="DG3">TRANSPOSE('EOI Input Page'!B109)</f>
        <v>Proximity to Core Services and Amenities</v>
      </c>
      <c r="DH3" s="19" t="str" cm="1">
        <f t="array" ref="DH3">TRANSPOSE('EOI Input Page'!B113)</f>
        <v>Transport Links</v>
      </c>
      <c r="DI3" s="20" t="str" cm="1">
        <f t="array" ref="DI3">TRANSPOSE('EOI Input Page'!B117)</f>
        <v>Additional Information</v>
      </c>
    </row>
    <row r="4" spans="2:113" ht="15.75" thickBot="1" x14ac:dyDescent="0.3">
      <c r="B4" s="21"/>
      <c r="C4" s="22">
        <f ca="1">L4</f>
        <v>0</v>
      </c>
      <c r="D4" s="23">
        <f>F4</f>
        <v>0</v>
      </c>
      <c r="E4" s="6" cm="1">
        <f t="array" ref="E4:J4">TRANSPOSE('EOI Input Page'!C4:C9)</f>
        <v>0</v>
      </c>
      <c r="F4" s="6">
        <v>0</v>
      </c>
      <c r="G4" s="6">
        <v>0</v>
      </c>
      <c r="H4" s="6">
        <v>0</v>
      </c>
      <c r="I4" s="6">
        <v>0</v>
      </c>
      <c r="J4" s="5">
        <v>0</v>
      </c>
      <c r="K4" s="6" cm="1">
        <f t="array" ref="K4">TRANSPOSE('EOI Input Page'!B13)</f>
        <v>0</v>
      </c>
      <c r="L4" s="24" cm="1">
        <f t="array" aca="1" ref="L4:AG4" ca="1">TRANSPOSE('EOI Input Page'!C17:C38)</f>
        <v>0</v>
      </c>
      <c r="M4" s="4">
        <f ca="1"/>
        <v>0</v>
      </c>
      <c r="N4" s="4">
        <f ca="1"/>
        <v>0</v>
      </c>
      <c r="O4" s="4">
        <f ca="1"/>
        <v>0</v>
      </c>
      <c r="P4" s="4">
        <f ca="1"/>
        <v>0</v>
      </c>
      <c r="Q4" s="4">
        <f ca="1"/>
        <v>0</v>
      </c>
      <c r="R4" s="4">
        <f ca="1"/>
        <v>0</v>
      </c>
      <c r="S4" s="4" t="str">
        <f ca="1"/>
        <v/>
      </c>
      <c r="T4" s="75">
        <f ca="1"/>
        <v>0</v>
      </c>
      <c r="U4" s="4">
        <f ca="1"/>
        <v>0</v>
      </c>
      <c r="V4" s="4">
        <f ca="1"/>
        <v>0</v>
      </c>
      <c r="W4" s="4">
        <f ca="1"/>
        <v>0</v>
      </c>
      <c r="X4" s="4">
        <f ca="1"/>
        <v>0</v>
      </c>
      <c r="Y4" s="4">
        <f ca="1"/>
        <v>0</v>
      </c>
      <c r="Z4" s="4">
        <f ca="1"/>
        <v>0</v>
      </c>
      <c r="AA4" s="4">
        <f ca="1"/>
        <v>-1528.8666666666666</v>
      </c>
      <c r="AB4" s="4">
        <f ca="1"/>
        <v>-127.40555555555555</v>
      </c>
      <c r="AC4" s="4">
        <f ca="1"/>
        <v>0</v>
      </c>
      <c r="AD4" s="4">
        <f ca="1"/>
        <v>0</v>
      </c>
      <c r="AE4" s="4">
        <f ca="1"/>
        <v>0</v>
      </c>
      <c r="AF4" s="4">
        <f ca="1"/>
        <v>0</v>
      </c>
      <c r="AG4" s="5">
        <f ca="1"/>
        <v>0</v>
      </c>
      <c r="AH4" s="24" t="str" cm="1">
        <f t="array" ref="AH4:AL4">TRANSPOSE('EOI Input Page'!D41:D45)</f>
        <v/>
      </c>
      <c r="AI4" s="4" t="str">
        <v/>
      </c>
      <c r="AJ4" s="4" t="str">
        <v/>
      </c>
      <c r="AK4" s="4" t="str">
        <v/>
      </c>
      <c r="AL4" s="5" t="str">
        <v/>
      </c>
      <c r="AM4" s="24" cm="1">
        <f t="array" ref="AM4:AQ4">TRANSPOSE('EOI Input Page'!E41:E45)</f>
        <v>0</v>
      </c>
      <c r="AN4" s="4">
        <v>0</v>
      </c>
      <c r="AO4" s="4">
        <v>0</v>
      </c>
      <c r="AP4" s="4">
        <v>0</v>
      </c>
      <c r="AQ4" s="5">
        <v>0</v>
      </c>
      <c r="AR4" s="4" cm="1">
        <f t="array" ref="AR4:AV4">TRANSPOSE('EOI Input Page'!F41:F45)</f>
        <v>0</v>
      </c>
      <c r="AS4" s="4">
        <v>0</v>
      </c>
      <c r="AT4" s="4">
        <v>0</v>
      </c>
      <c r="AU4" s="4">
        <v>0</v>
      </c>
      <c r="AV4" s="4">
        <v>0</v>
      </c>
      <c r="AW4" s="24" cm="1">
        <f t="array" ref="AW4:BA4">TRANSPOSE('EOI Input Page'!H41:H45)</f>
        <v>0</v>
      </c>
      <c r="AX4" s="4">
        <v>0</v>
      </c>
      <c r="AY4" s="4">
        <v>0</v>
      </c>
      <c r="AZ4" s="4">
        <v>0</v>
      </c>
      <c r="BA4" s="5">
        <v>0</v>
      </c>
      <c r="BB4" s="24"/>
      <c r="BC4" s="4"/>
      <c r="BD4" s="4"/>
      <c r="BE4" s="4"/>
      <c r="BF4" s="4"/>
      <c r="BG4" s="5"/>
      <c r="BH4" s="24" cm="1">
        <f t="array" ref="BH4:BK4">TRANSPOSE('EOI Input Page'!C57:C60)</f>
        <v>0</v>
      </c>
      <c r="BI4" s="4">
        <v>0</v>
      </c>
      <c r="BJ4" s="4">
        <v>0</v>
      </c>
      <c r="BK4" s="5">
        <v>0</v>
      </c>
      <c r="BL4" s="24" cm="1">
        <f t="array" ref="BL4:BP4">TRANSPOSE('EOI Input Page'!D65:D69)</f>
        <v>0</v>
      </c>
      <c r="BM4" s="24">
        <v>0</v>
      </c>
      <c r="BN4" s="4">
        <v>0</v>
      </c>
      <c r="BO4" s="4">
        <v>0</v>
      </c>
      <c r="BP4" s="4">
        <v>0</v>
      </c>
      <c r="BQ4" s="24" cm="1">
        <f t="array" ref="BQ4:BU4">TRANSPOSE('EOI Input Page'!E65:E69)</f>
        <v>0</v>
      </c>
      <c r="BR4" s="4">
        <v>0</v>
      </c>
      <c r="BS4" s="4">
        <v>0</v>
      </c>
      <c r="BT4" s="4">
        <v>0</v>
      </c>
      <c r="BU4" s="5">
        <v>0</v>
      </c>
      <c r="BV4" s="24" cm="1">
        <f t="array" ref="BV4:BZ4">TRANSPOSE('EOI Input Page'!F65:F69)</f>
        <v>0</v>
      </c>
      <c r="BW4" s="4">
        <v>0</v>
      </c>
      <c r="BX4" s="4">
        <v>0</v>
      </c>
      <c r="BY4" s="4">
        <v>0</v>
      </c>
      <c r="BZ4" s="5">
        <v>0</v>
      </c>
      <c r="CA4" s="86" t="str">
        <f>'EOI Input Page'!G65</f>
        <v/>
      </c>
      <c r="CB4" s="40" t="str">
        <f>IFERROR(CA4/SUM(_xlfn.ANCHORARRAY('EOI Output Page'!BL4)),"N/a")</f>
        <v>N/a</v>
      </c>
      <c r="CC4" s="4" cm="1">
        <f t="array" ref="CC4:CG4">TRANSPOSE('EOI Input Page'!H65:H69)</f>
        <v>0</v>
      </c>
      <c r="CD4" s="4">
        <v>0</v>
      </c>
      <c r="CE4" s="4">
        <v>0</v>
      </c>
      <c r="CF4" s="4">
        <v>0</v>
      </c>
      <c r="CG4" s="5">
        <v>0</v>
      </c>
      <c r="CH4" s="24" cm="1">
        <f t="array" ref="CH4:CM4">TRANSPOSE('EOI Input Page'!D78:D83)</f>
        <v>0</v>
      </c>
      <c r="CI4" s="4">
        <v>0</v>
      </c>
      <c r="CJ4" s="4">
        <v>0</v>
      </c>
      <c r="CK4" s="4">
        <v>0</v>
      </c>
      <c r="CL4" s="4">
        <v>0</v>
      </c>
      <c r="CM4" s="5">
        <v>0</v>
      </c>
      <c r="CN4" s="24" cm="1">
        <f t="array" ref="CN4:CS4">TRANSPOSE('EOI Input Page'!E78:E83)</f>
        <v>0</v>
      </c>
      <c r="CO4" s="4">
        <v>0</v>
      </c>
      <c r="CP4" s="4">
        <v>0</v>
      </c>
      <c r="CQ4" s="4">
        <v>0</v>
      </c>
      <c r="CR4" s="4">
        <v>0</v>
      </c>
      <c r="CS4" s="5">
        <v>0</v>
      </c>
      <c r="CT4" s="4" cm="1">
        <f t="array" ref="CT4">TRANSPOSE('EOI Input Page'!B88)</f>
        <v>0</v>
      </c>
      <c r="CU4" s="24" cm="1">
        <f t="array" ref="CU4:CX4">TRANSPOSE('EOI Input Page'!D93:D96)</f>
        <v>0</v>
      </c>
      <c r="CV4" s="4">
        <v>0</v>
      </c>
      <c r="CW4" s="4">
        <v>0</v>
      </c>
      <c r="CX4" s="5">
        <v>0</v>
      </c>
      <c r="CY4" s="24" cm="1">
        <f t="array" ref="CY4:DF4">TRANSPOSE('EOI Input Page'!C100:C107)</f>
        <v>0</v>
      </c>
      <c r="CZ4" s="4">
        <v>0</v>
      </c>
      <c r="DA4" s="4">
        <v>0</v>
      </c>
      <c r="DB4" s="4">
        <v>0</v>
      </c>
      <c r="DC4" s="4">
        <v>0</v>
      </c>
      <c r="DD4" s="4">
        <v>0</v>
      </c>
      <c r="DE4" s="4" t="str">
        <v/>
      </c>
      <c r="DF4" s="74" t="str">
        <v/>
      </c>
      <c r="DG4" s="5" cm="1">
        <f t="array" ref="DG4">TRANSPOSE('EOI Input Page'!B111)</f>
        <v>0</v>
      </c>
      <c r="DH4" s="5" cm="1">
        <f t="array" ref="DH4">TRANSPOSE('EOI Input Page'!B115)</f>
        <v>0</v>
      </c>
      <c r="DI4" s="6" cm="1">
        <f t="array" ref="DI4">TRANSPOSE('EOI Input Page'!B119)</f>
        <v>0</v>
      </c>
    </row>
    <row r="6" spans="2:113" ht="13.5" customHeight="1" x14ac:dyDescent="0.25">
      <c r="BB6" s="42" t="s">
        <v>130</v>
      </c>
      <c r="BC6" s="42"/>
      <c r="BD6" s="43"/>
      <c r="BE6" s="43"/>
      <c r="BF6" s="43"/>
      <c r="BG6" s="43"/>
    </row>
    <row r="7" spans="2:113" ht="13.5" customHeight="1" x14ac:dyDescent="0.25"/>
    <row r="8" spans="2:113" ht="13.5" customHeight="1" x14ac:dyDescent="0.25"/>
    <row r="9" spans="2:113" ht="13.5" customHeight="1" x14ac:dyDescent="0.25"/>
    <row r="10" spans="2:113" ht="13.5" customHeight="1" x14ac:dyDescent="0.25"/>
    <row r="11" spans="2:113" ht="13.5" customHeight="1" x14ac:dyDescent="0.25"/>
    <row r="12" spans="2:113" ht="13.5" customHeight="1" x14ac:dyDescent="0.25"/>
    <row r="13" spans="2:113" ht="13.5" customHeight="1" x14ac:dyDescent="0.25"/>
    <row r="14" spans="2:113" ht="13.5" customHeight="1" x14ac:dyDescent="0.25"/>
    <row r="15" spans="2:113" ht="13.5" customHeight="1" x14ac:dyDescent="0.25"/>
    <row r="16" spans="2:113" ht="13.5" customHeight="1" x14ac:dyDescent="0.25"/>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1507-6958-40A4-B25F-1F1AAD77E638}">
  <sheetPr codeName="Sheet4"/>
  <dimension ref="B3:R26"/>
  <sheetViews>
    <sheetView showGridLines="0" topLeftCell="J1" workbookViewId="0">
      <selection activeCell="R5" sqref="R5"/>
    </sheetView>
  </sheetViews>
  <sheetFormatPr defaultRowHeight="15" x14ac:dyDescent="0.25"/>
  <cols>
    <col min="1" max="1" width="2.625" customWidth="1"/>
    <col min="2" max="2" width="35.375" bestFit="1" customWidth="1"/>
    <col min="3" max="3" width="2.625" customWidth="1"/>
    <col min="4" max="4" width="15.875" bestFit="1" customWidth="1"/>
    <col min="5" max="5" width="2.625" customWidth="1"/>
    <col min="6" max="6" width="15.875" bestFit="1" customWidth="1"/>
    <col min="7" max="7" width="2.625" customWidth="1"/>
    <col min="8" max="8" width="12.125" bestFit="1" customWidth="1"/>
    <col min="9" max="9" width="12.125" customWidth="1"/>
    <col min="10" max="10" width="19.875" bestFit="1" customWidth="1"/>
    <col min="11" max="11" width="2.625" customWidth="1"/>
    <col min="12" max="12" width="23" bestFit="1" customWidth="1"/>
    <col min="13" max="13" width="2.625" customWidth="1"/>
    <col min="14" max="14" width="19.125" bestFit="1" customWidth="1"/>
    <col min="15" max="15" width="2.625" customWidth="1"/>
    <col min="16" max="16" width="26.5" bestFit="1" customWidth="1"/>
    <col min="18" max="18" width="26.5" bestFit="1" customWidth="1"/>
  </cols>
  <sheetData>
    <row r="3" spans="2:18" x14ac:dyDescent="0.25">
      <c r="B3" s="2" t="s">
        <v>131</v>
      </c>
      <c r="D3" s="2" t="s">
        <v>132</v>
      </c>
      <c r="F3" s="3" t="s">
        <v>133</v>
      </c>
      <c r="H3" s="3" t="s">
        <v>134</v>
      </c>
      <c r="I3" s="3"/>
      <c r="J3" s="3" t="str">
        <f>'EOI Input Page'!B50</f>
        <v>Detailed Design Status</v>
      </c>
      <c r="L3" s="2" t="str">
        <f>'EOI Input Page'!B51</f>
        <v>Contractor Tender Status</v>
      </c>
      <c r="N3" s="2" t="s">
        <v>135</v>
      </c>
      <c r="P3" s="2" t="str">
        <f>'EOI Input Page'!B48</f>
        <v xml:space="preserve">Social (Part V) Status </v>
      </c>
      <c r="R3" s="2" t="str">
        <f>'EOI Input Page'!B53</f>
        <v>Details of the proposed contractor (if Applicable and Available)</v>
      </c>
    </row>
    <row r="4" spans="2:18" x14ac:dyDescent="0.25">
      <c r="B4" t="s">
        <v>136</v>
      </c>
      <c r="D4" s="1" t="s">
        <v>137</v>
      </c>
      <c r="F4" s="1" t="s">
        <v>138</v>
      </c>
      <c r="H4" s="1" t="s">
        <v>139</v>
      </c>
      <c r="I4" s="1"/>
      <c r="J4" s="1" t="s">
        <v>140</v>
      </c>
      <c r="L4" t="s">
        <v>141</v>
      </c>
      <c r="N4" t="s">
        <v>142</v>
      </c>
      <c r="P4" t="s">
        <v>143</v>
      </c>
      <c r="R4" t="s">
        <v>144</v>
      </c>
    </row>
    <row r="5" spans="2:18" x14ac:dyDescent="0.25">
      <c r="B5" t="s">
        <v>145</v>
      </c>
      <c r="D5" s="1" t="s">
        <v>146</v>
      </c>
      <c r="F5" s="1" t="s">
        <v>147</v>
      </c>
      <c r="H5" s="1" t="s">
        <v>148</v>
      </c>
      <c r="I5" s="1"/>
      <c r="J5" s="1" t="s">
        <v>149</v>
      </c>
      <c r="L5" t="s">
        <v>150</v>
      </c>
      <c r="N5" t="s">
        <v>151</v>
      </c>
      <c r="P5" t="s">
        <v>152</v>
      </c>
      <c r="R5" t="s">
        <v>153</v>
      </c>
    </row>
    <row r="6" spans="2:18" x14ac:dyDescent="0.25">
      <c r="B6" t="s">
        <v>154</v>
      </c>
      <c r="F6" s="1" t="s">
        <v>133</v>
      </c>
      <c r="H6" s="1" t="s">
        <v>155</v>
      </c>
      <c r="I6" s="1"/>
      <c r="J6" s="1" t="s">
        <v>156</v>
      </c>
      <c r="L6" t="s">
        <v>157</v>
      </c>
      <c r="N6" t="s">
        <v>158</v>
      </c>
      <c r="P6" t="s">
        <v>159</v>
      </c>
    </row>
    <row r="7" spans="2:18" x14ac:dyDescent="0.25">
      <c r="B7" t="s">
        <v>160</v>
      </c>
      <c r="H7" s="1" t="s">
        <v>161</v>
      </c>
      <c r="I7" s="1"/>
      <c r="J7" s="1"/>
      <c r="P7" t="s">
        <v>162</v>
      </c>
    </row>
    <row r="8" spans="2:18" x14ac:dyDescent="0.25">
      <c r="B8" t="s">
        <v>163</v>
      </c>
      <c r="H8" s="1" t="s">
        <v>164</v>
      </c>
      <c r="I8" s="1"/>
      <c r="J8" s="1"/>
    </row>
    <row r="9" spans="2:18" x14ac:dyDescent="0.25">
      <c r="B9" t="s">
        <v>165</v>
      </c>
      <c r="H9" s="1" t="s">
        <v>166</v>
      </c>
      <c r="I9" s="1"/>
      <c r="J9" s="1"/>
    </row>
    <row r="10" spans="2:18" x14ac:dyDescent="0.25">
      <c r="B10" t="s">
        <v>167</v>
      </c>
      <c r="H10" s="1" t="s">
        <v>168</v>
      </c>
      <c r="I10" s="1"/>
      <c r="J10" s="1"/>
    </row>
    <row r="11" spans="2:18" x14ac:dyDescent="0.25">
      <c r="B11" t="s">
        <v>169</v>
      </c>
      <c r="H11" s="1" t="s">
        <v>170</v>
      </c>
      <c r="I11" s="1"/>
      <c r="J11" s="1"/>
    </row>
    <row r="12" spans="2:18" x14ac:dyDescent="0.25">
      <c r="B12" t="s">
        <v>171</v>
      </c>
      <c r="H12" s="1" t="s">
        <v>172</v>
      </c>
      <c r="I12" s="1"/>
      <c r="J12" s="1"/>
    </row>
    <row r="13" spans="2:18" x14ac:dyDescent="0.25">
      <c r="B13" t="s">
        <v>173</v>
      </c>
      <c r="H13" s="1" t="s">
        <v>174</v>
      </c>
      <c r="I13" s="1"/>
      <c r="J13" s="1"/>
    </row>
    <row r="14" spans="2:18" x14ac:dyDescent="0.25">
      <c r="H14" s="1" t="s">
        <v>175</v>
      </c>
      <c r="I14" s="1"/>
      <c r="J14" s="1"/>
    </row>
    <row r="15" spans="2:18" x14ac:dyDescent="0.25">
      <c r="H15" s="1" t="s">
        <v>176</v>
      </c>
      <c r="I15" s="1"/>
      <c r="J15" s="1"/>
    </row>
    <row r="16" spans="2:18" x14ac:dyDescent="0.25">
      <c r="H16" s="1" t="s">
        <v>177</v>
      </c>
      <c r="I16" s="1"/>
      <c r="J16" s="1"/>
    </row>
    <row r="17" spans="8:10" x14ac:dyDescent="0.25">
      <c r="H17" s="1" t="s">
        <v>178</v>
      </c>
      <c r="I17" s="1"/>
      <c r="J17" s="1"/>
    </row>
    <row r="18" spans="8:10" x14ac:dyDescent="0.25">
      <c r="H18" s="1" t="s">
        <v>179</v>
      </c>
      <c r="I18" s="1"/>
      <c r="J18" s="1"/>
    </row>
    <row r="19" spans="8:10" x14ac:dyDescent="0.25">
      <c r="H19" s="1" t="s">
        <v>180</v>
      </c>
      <c r="I19" s="1"/>
      <c r="J19" s="1"/>
    </row>
    <row r="20" spans="8:10" x14ac:dyDescent="0.25">
      <c r="H20" s="1" t="s">
        <v>181</v>
      </c>
      <c r="I20" s="1"/>
      <c r="J20" s="1"/>
    </row>
    <row r="21" spans="8:10" x14ac:dyDescent="0.25">
      <c r="H21" s="1" t="s">
        <v>182</v>
      </c>
      <c r="I21" s="1"/>
      <c r="J21" s="1"/>
    </row>
    <row r="22" spans="8:10" x14ac:dyDescent="0.25">
      <c r="H22" s="1" t="s">
        <v>183</v>
      </c>
      <c r="I22" s="1"/>
      <c r="J22" s="1"/>
    </row>
    <row r="23" spans="8:10" x14ac:dyDescent="0.25">
      <c r="H23" s="1" t="s">
        <v>184</v>
      </c>
      <c r="I23" s="1"/>
      <c r="J23" s="1"/>
    </row>
    <row r="24" spans="8:10" x14ac:dyDescent="0.25">
      <c r="H24" s="1" t="s">
        <v>185</v>
      </c>
      <c r="I24" s="1"/>
      <c r="J24" s="1"/>
    </row>
    <row r="25" spans="8:10" x14ac:dyDescent="0.25">
      <c r="H25" s="1" t="s">
        <v>186</v>
      </c>
      <c r="I25" s="1"/>
      <c r="J25" s="1"/>
    </row>
    <row r="26" spans="8:10" x14ac:dyDescent="0.25">
      <c r="H26" s="1" t="s">
        <v>187</v>
      </c>
      <c r="I26" s="1"/>
      <c r="J26" s="1"/>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37BED254367B44A5B04C2FA5574A65" ma:contentTypeVersion="17" ma:contentTypeDescription="Create a new document." ma:contentTypeScope="" ma:versionID="ed51f1c4b7dd77ecf6eb86eb6c60dfd6">
  <xsd:schema xmlns:xsd="http://www.w3.org/2001/XMLSchema" xmlns:xs="http://www.w3.org/2001/XMLSchema" xmlns:p="http://schemas.microsoft.com/office/2006/metadata/properties" xmlns:ns2="b473fc13-8d8a-4c55-964b-64e8c5329fce" xmlns:ns3="24cf4707-1ae8-447c-9fa6-8d39a4cc7660" targetNamespace="http://schemas.microsoft.com/office/2006/metadata/properties" ma:root="true" ma:fieldsID="e6e51a718ae7805a741207226f22bb2f" ns2:_="" ns3:_="">
    <xsd:import namespace="b473fc13-8d8a-4c55-964b-64e8c5329fce"/>
    <xsd:import namespace="24cf4707-1ae8-447c-9fa6-8d39a4cc76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MediaServiceLocation" minOccurs="0"/>
                <xsd:element ref="ns3:MediaServiceBillingMetadata" minOccurs="0"/>
                <xsd:element ref="ns3:Fil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73fc13-8d8a-4c55-964b-64e8c5329fc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5fdb3e2c-3167-40c2-afae-b39c5704c0b5}" ma:internalName="TaxCatchAll" ma:showField="CatchAllData" ma:web="b473fc13-8d8a-4c55-964b-64e8c5329fc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4cf4707-1ae8-447c-9fa6-8d39a4cc76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034cebb-f570-4df1-b46b-df2289f2da0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FileLocation" ma:index="24" nillable="true" ma:displayName="File Location" ma:format="Hyperlink" ma:internalName="FileLocation">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4cf4707-1ae8-447c-9fa6-8d39a4cc7660">
      <Terms xmlns="http://schemas.microsoft.com/office/infopath/2007/PartnerControls"/>
    </lcf76f155ced4ddcb4097134ff3c332f>
    <TaxCatchAll xmlns="b473fc13-8d8a-4c55-964b-64e8c5329fce" xsi:nil="true"/>
    <FileLocation xmlns="24cf4707-1ae8-447c-9fa6-8d39a4cc7660">
      <Url xsi:nil="true"/>
      <Description xsi:nil="true"/>
    </FileLocation>
  </documentManagement>
</p:properties>
</file>

<file path=customXml/itemProps1.xml><?xml version="1.0" encoding="utf-8"?>
<ds:datastoreItem xmlns:ds="http://schemas.openxmlformats.org/officeDocument/2006/customXml" ds:itemID="{39C9B7F9-B950-4728-BDB2-823CC596EF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73fc13-8d8a-4c55-964b-64e8c5329fce"/>
    <ds:schemaRef ds:uri="24cf4707-1ae8-447c-9fa6-8d39a4cc76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0DB202-7A5F-4351-870D-984EE0FC496F}">
  <ds:schemaRefs>
    <ds:schemaRef ds:uri="http://schemas.microsoft.com/sharepoint/v3/contenttype/forms"/>
  </ds:schemaRefs>
</ds:datastoreItem>
</file>

<file path=customXml/itemProps3.xml><?xml version="1.0" encoding="utf-8"?>
<ds:datastoreItem xmlns:ds="http://schemas.openxmlformats.org/officeDocument/2006/customXml" ds:itemID="{72910C7B-E69A-48BD-B42F-D5437D087C80}">
  <ds:schemaRefs>
    <ds:schemaRef ds:uri="http://schemas.microsoft.com/office/2006/documentManagement/types"/>
    <ds:schemaRef ds:uri="http://purl.org/dc/dcmitype/"/>
    <ds:schemaRef ds:uri="http://purl.org/dc/terms/"/>
    <ds:schemaRef ds:uri="http://www.w3.org/XML/1998/namespace"/>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24cf4707-1ae8-447c-9fa6-8d39a4cc7660"/>
    <ds:schemaRef ds:uri="b473fc13-8d8a-4c55-964b-64e8c5329f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EOI Cover Page</vt:lpstr>
      <vt:lpstr>EOI Input Page</vt:lpstr>
      <vt:lpstr>EOI Output Page</vt:lpstr>
      <vt:lpstr>Lists</vt:lpstr>
      <vt:lpstr>'EOI Cover Page'!Print_Area</vt:lpstr>
      <vt:lpstr>'EOI Input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Culleton</dc:creator>
  <cp:keywords/>
  <dc:description/>
  <cp:lastModifiedBy>Michael Culleton</cp:lastModifiedBy>
  <cp:revision/>
  <dcterms:created xsi:type="dcterms:W3CDTF">2025-05-28T13:14:11Z</dcterms:created>
  <dcterms:modified xsi:type="dcterms:W3CDTF">2025-07-28T11:31:08Z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0x0101000937BED254367B44A5B04C2FA5574A65</vt:lpwstr>
  </property>
</Properties>
</file>